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20" documentId="120_S{2AC9BD13-BADA-5192-A53E-5A8FF88502F6}" xr6:coauthVersionLast="47" xr6:coauthVersionMax="47" xr10:uidLastSave="{521FEB6F-B7D7-4AF4-B3C2-6EC35691A3D7}"/>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<sst xmlns="http://schemas.openxmlformats.org/spreadsheetml/2006/main" count="181559" uniqueCount="39152">
  <si>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</si>
  <si>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</si>
  <si>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</si>
  <si>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</si>
  <si>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</si>
  <si>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</si>
  <si>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</si>
  <si>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</si>
  <si>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</si>
  <si>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</si>
  <si>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</si>
  <si>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</si>
  <si>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</si>
  <si>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</si>
  <si>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</si>
  <si>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</si>
  <si>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</si>
  <si>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</si>
  <si>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</si>
  <si>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</si>
  <si>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</si>
  <si>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</si>
  <si>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</si>
  <si>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</si>
  <si>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</si>
  <si>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</si>
  <si>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</si>
  <si>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</si>
  <si>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</si>
  <si>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</si>
  <si>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</si>
  <si>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</si>
  <si>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</si>
  <si>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</si>
  <si>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</si>
  <si>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</si>
  <si>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</si>
  <si>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</si>
  <si>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</si>
  <si>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</si>
  <si>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</si>
  <si>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</si>
  <si>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</si>
  <si>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</si>
  <si>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</si>
  <si>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</si>
  <si>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</si>
  <si>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</si>
  <si>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</si>
  <si>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</si>
  <si>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</si>
  <si>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</si>
  <si>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</si>
  <si>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</si>
  <si>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</si>
  <si>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</si>
  <si>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</si>
  <si>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</si>
  <si>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</si>
  <si>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</si>
  <si>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</si>
  <si>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</si>
  <si>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</si>
  <si>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</si>
  <si>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</si>
  <si>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</si>
  <si>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</si>
  <si>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</si>
  <si>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</si>
  <si>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</si>
  <si>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</si>
  <si>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</si>
  <si>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</si>
  <si>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</si>
  <si>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</si>
  <si>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</si>
  <si>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</si>
  <si>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</si>
  <si>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</si>
  <si>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</si>
  <si>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</si>
  <si>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</si>
  <si>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</si>
  <si>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</si>
  <si>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</si>
  <si>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</si>
  <si>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</si>
  <si>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</si>
  <si>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</si>
  <si>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</si>
  <si>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</si>
  <si>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</si>
  <si>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</si>
  <si>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</si>
  <si>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</si>
  <si>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</si>
  <si>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</si>
  <si>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</si>
  <si>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</si>
  <si>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</si>
  <si>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</si>
  <si>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</si>
  <si>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</si>
  <si>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</si>
  <si>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</si>
  <si>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</si>
  <si>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</si>
  <si>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</si>
  <si>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</si>
  <si>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</si>
  <si>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</si>
  <si>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</si>
  <si>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</si>
  <si>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</si>
  <si>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</si>
  <si>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</si>
  <si>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</si>
  <si>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</si>
  <si>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</si>
  <si>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</si>
  <si>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</si>
  <si>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</si>
  <si>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</si>
  <si>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</si>
  <si>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</si>
  <si>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</si>
  <si>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</si>
  <si>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</si>
  <si>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</si>
  <si>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</si>
  <si>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</si>
  <si>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</si>
  <si>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</si>
  <si>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</si>
  <si>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</si>
  <si>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</si>
  <si>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</si>
  <si>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</si>
  <si>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</si>
  <si>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</si>
  <si>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</si>
  <si>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</si>
  <si>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</si>
  <si>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</si>
  <si>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</si>
  <si>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</si>
  <si>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</si>
  <si>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</si>
  <si>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</si>
  <si>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</si>
  <si>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</si>
  <si>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</si>
  <si>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</si>
  <si>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</si>
  <si>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</si>
  <si>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</si>
  <si>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</si>
  <si>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</si>
  <si>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</si>
  <si>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</si>
  <si>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</si>
  <si>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</si>
  <si>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</si>
  <si>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</si>
  <si>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</si>
  <si>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</si>
  <si>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</si>
  <si>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</si>
  <si>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</si>
  <si>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</si>
  <si>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</si>
  <si>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</si>
  <si>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</si>
  <si>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</si>
  <si>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</si>
  <si>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</si>
  <si>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</si>
  <si>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</si>
  <si>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</si>
  <si>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</si>
  <si>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</si>
  <si>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</si>
  <si>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</si>
  <si>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</si>
  <si>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</si>
  <si>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</si>
  <si>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</si>
  <si>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</si>
  <si>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</si>
  <si>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</si>
  <si>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</si>
  <si>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</si>
  <si>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</si>
  <si>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</si>
  <si>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</si>
  <si>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</si>
  <si>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</si>
  <si>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</si>
  <si>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</si>
  <si>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</si>
  <si>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</si>
  <si>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</si>
  <si>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</si>
  <si>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</si>
  <si>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</si>
  <si>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</si>
  <si>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</si>
  <si>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</si>
  <si>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</si>
  <si>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</si>
  <si>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</si>
  <si>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</si>
  <si>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</si>
  <si>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</si>
  <si>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</si>
  <si>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</si>
  <si>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</si>
  <si>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</si>
  <si>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</si>
  <si>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</si>
  <si>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</si>
  <si>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</si>
  <si>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</si>
  <si>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</si>
  <si>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</si>
  <si>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</si>
  <si>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</si>
  <si>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</si>
  <si>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</si>
  <si>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</si>
  <si>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</si>
  <si>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</si>
  <si>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</si>
  <si>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</si>
  <si>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</si>
  <si>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</si>
  <si>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</si>
  <si>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</si>
  <si>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</si>
  <si>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</si>
  <si>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</si>
  <si>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</si>
  <si>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</si>
  <si>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</si>
  <si>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</si>
  <si>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</si>
  <si>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</si>
  <si>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</si>
  <si>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</si>
  <si>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</si>
  <si>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</si>
  <si>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</si>
  <si>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</si>
  <si>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</si>
  <si>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</si>
  <si>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</si>
  <si>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</si>
  <si>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</si>
  <si>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</si>
  <si>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</si>
  <si>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</si>
  <si>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</si>
  <si>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</si>
  <si>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</si>
  <si>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</si>
  <si>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</si>
  <si>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</si>
  <si>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</si>
  <si>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</si>
  <si>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</si>
  <si>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</si>
  <si>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</si>
  <si>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</si>
  <si>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</si>
  <si>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</si>
  <si>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</si>
  <si>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</si>
  <si>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</si>
  <si>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</si>
  <si>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</si>
  <si>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</si>
  <si>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</si>
  <si>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</si>
  <si>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</si>
  <si>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</si>
  <si>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</si>
  <si>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</si>
  <si>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</si>
  <si>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</si>
  <si>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</si>
  <si>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</si>
  <si>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</si>
  <si>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</si>
  <si>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</si>
  <si>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</si>
  <si>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</si>
  <si>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</si>
  <si>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</si>
  <si>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</si>
  <si>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</si>
  <si>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</si>
  <si>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</si>
  <si>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</si>
  <si>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</si>
  <si>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</si>
  <si>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</si>
  <si>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</si>
  <si>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</si>
  <si>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</si>
  <si>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</si>
  <si>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</si>
  <si>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</si>
  <si>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</si>
  <si>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</si>
  <si>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</si>
  <si>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</si>
  <si>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</si>
  <si>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</si>
  <si>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</si>
  <si>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</si>
  <si>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</si>
  <si>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</si>
  <si>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</si>
  <si>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</si>
  <si>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</si>
  <si>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</si>
  <si>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</si>
  <si>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</si>
  <si>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</si>
  <si>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</si>
  <si>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</si>
  <si>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</si>
  <si>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</si>
  <si>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</si>
  <si>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</si>
  <si>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</si>
  <si>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</si>
  <si>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</si>
  <si>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</si>
  <si>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</si>
  <si>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</si>
  <si>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</si>
  <si>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</si>
  <si>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</si>
  <si>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</si>
  <si>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</si>
  <si>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</si>
  <si>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</si>
  <si>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</si>
  <si>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</si>
  <si>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</si>
  <si>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</si>
  <si>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</si>
  <si>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</si>
  <si>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</si>
  <si>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</si>
  <si>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</si>
  <si>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</si>
  <si>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</si>
  <si>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</si>
  <si>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</si>
  <si>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</si>
  <si>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</si>
  <si>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</si>
  <si>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</si>
  <si>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</si>
  <si>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</si>
  <si>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</si>
  <si>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</si>
  <si>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</si>
  <si>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</si>
  <si>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</si>
  <si>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</si>
  <si>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</si>
  <si>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</si>
  <si>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</si>
  <si>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</si>
  <si>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</si>
  <si>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</si>
  <si>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</si>
  <si>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</si>
  <si>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</si>
  <si>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</si>
  <si>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</si>
  <si>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</si>
  <si>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</si>
  <si>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</si>
  <si>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</si>
  <si>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</si>
  <si>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</si>
  <si>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</si>
  <si>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</si>
  <si>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</si>
  <si>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</si>
  <si>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</si>
  <si>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</si>
  <si>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</si>
  <si>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</si>
  <si>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</si>
  <si>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</si>
  <si>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</si>
  <si>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</si>
  <si>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</si>
  <si>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</si>
  <si>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</si>
  <si>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</si>
  <si>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</si>
  <si>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</si>
  <si>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</si>
  <si>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</si>
  <si>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</si>
  <si>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</si>
  <si>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</si>
  <si>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</si>
  <si>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</si>
  <si>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</si>
  <si>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</si>
  <si>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</si>
  <si>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</si>
  <si>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</si>
  <si>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</si>
  <si>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</si>
  <si>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</si>
  <si>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</si>
  <si>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</si>
  <si>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</si>
  <si>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</si>
  <si>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</si>
  <si>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</si>
  <si>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</si>
  <si>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</si>
  <si>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</si>
  <si>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</si>
  <si>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</si>
  <si>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</si>
  <si>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</si>
  <si>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</si>
  <si>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</si>
  <si>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</si>
  <si>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</si>
  <si>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</si>
  <si>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</si>
  <si>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</si>
  <si>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</si>
  <si>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</si>
  <si>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</si>
  <si>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</si>
  <si>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</si>
  <si>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</si>
  <si>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</si>
  <si>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</si>
  <si>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</si>
  <si>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</si>
  <si>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</si>
  <si>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</si>
  <si>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</si>
  <si>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</si>
  <si>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</si>
  <si>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</si>
  <si>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</si>
  <si>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</si>
  <si>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</si>
  <si>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</si>
  <si>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</si>
  <si>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</si>
  <si>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</si>
  <si>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</si>
  <si>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</si>
  <si>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</si>
  <si>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</si>
  <si>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</si>
  <si>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</si>
  <si>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</si>
  <si>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</si>
  <si>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</si>
  <si>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</si>
  <si>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</si>
  <si>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</si>
  <si>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</si>
  <si>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</si>
  <si>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</si>
  <si>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</si>
  <si>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</si>
  <si>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</si>
  <si>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</si>
  <si>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</si>
  <si>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</si>
  <si>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</si>
  <si>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</si>
  <si>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</si>
  <si>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</si>
  <si>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</si>
  <si>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</si>
  <si>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</si>
  <si>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</si>
  <si>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</si>
  <si>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</si>
  <si>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</si>
  <si>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</si>
  <si>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</si>
  <si>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</si>
  <si>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</si>
  <si>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</si>
  <si>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</si>
  <si>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</si>
  <si>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</si>
  <si>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</si>
  <si>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</si>
  <si>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</si>
  <si>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</si>
  <si>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</si>
  <si>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</si>
  <si>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</si>
  <si>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</si>
  <si>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</si>
  <si>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</si>
  <si>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</si>
  <si>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</si>
  <si>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</si>
  <si>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</si>
  <si>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</si>
  <si>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</si>
  <si>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</si>
  <si>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</si>
  <si>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</si>
  <si>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</si>
  <si>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</si>
  <si>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</si>
  <si>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</si>
  <si>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</si>
  <si>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</si>
  <si>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</si>
  <si>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</si>
  <si>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</si>
  <si>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</si>
  <si>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</si>
  <si>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</si>
  <si>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</si>
  <si>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</si>
  <si>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</si>
  <si>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</si>
  <si>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</si>
  <si>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</si>
  <si>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</si>
  <si>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</si>
  <si>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</si>
  <si>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</si>
  <si>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</si>
  <si>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</si>
  <si>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</si>
  <si>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</si>
  <si>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</si>
  <si>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</si>
  <si>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</si>
  <si>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</si>
  <si>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</si>
  <si>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</si>
  <si>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</si>
  <si>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</si>
  <si>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</si>
  <si>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</si>
  <si>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</si>
  <si>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</si>
  <si>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</si>
  <si>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</si>
  <si>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</si>
  <si>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</si>
  <si>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</si>
  <si>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</si>
  <si>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</si>
  <si>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</si>
  <si>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</si>
  <si>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</si>
  <si>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</si>
  <si>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</si>
  <si>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</si>
  <si>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</si>
  <si>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</si>
  <si>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</si>
  <si>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</si>
  <si>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</si>
  <si>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</si>
  <si>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</si>
  <si>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</si>
  <si>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</si>
  <si>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</si>
  <si>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</si>
  <si>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</si>
  <si>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</si>
  <si>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</si>
  <si>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</si>
  <si>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</si>
  <si>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</si>
  <si>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</si>
  <si>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</si>
  <si>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</si>
  <si>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</si>
  <si>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</si>
  <si>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</si>
  <si>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</si>
  <si>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</si>
  <si>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</si>
  <si>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</si>
  <si>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</si>
  <si>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</si>
  <si>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</si>
  <si>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</si>
  <si>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</si>
  <si>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</si>
  <si>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</si>
  <si>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</si>
  <si>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</si>
  <si>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</si>
  <si>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</si>
  <si>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</si>
  <si>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</si>
  <si>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</si>
  <si>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</si>
  <si>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</si>
  <si>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</si>
  <si>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</si>
  <si>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</si>
  <si>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</si>
  <si>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</si>
  <si>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</si>
  <si>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</si>
  <si>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</si>
  <si>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</si>
  <si>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</si>
  <si>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</si>
  <si>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</si>
  <si>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</si>
  <si>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</si>
  <si>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</si>
  <si>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</si>
  <si>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</si>
  <si>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</si>
  <si>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</si>
  <si>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</si>
  <si>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</si>
  <si>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</si>
  <si>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</si>
  <si>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</si>
  <si>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</si>
  <si>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</si>
  <si>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</si>
  <si>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</si>
  <si>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</si>
  <si>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</si>
  <si>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</si>
  <si>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</si>
  <si>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</si>
  <si>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</si>
  <si>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</si>
  <si>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</si>
  <si>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</si>
  <si>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</si>
  <si>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</si>
  <si>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</si>
  <si>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</si>
  <si>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</si>
  <si>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</si>
  <si>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</si>
  <si>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</si>
  <si>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</si>
  <si>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</si>
  <si>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</si>
  <si>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</si>
  <si>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</si>
  <si>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</si>
  <si>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</si>
  <si>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</si>
  <si>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</si>
  <si>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</si>
  <si>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</si>
  <si>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</si>
  <si>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</si>
  <si>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</si>
  <si>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</si>
  <si>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</si>
  <si>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</si>
  <si>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</si>
  <si>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</si>
  <si>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</si>
  <si>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</si>
  <si>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</si>
  <si>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</si>
  <si>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</si>
  <si>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</si>
  <si>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</si>
  <si>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</si>
  <si>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</si>
  <si>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</si>
  <si>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</si>
  <si>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</si>
  <si>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</si>
  <si>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</si>
  <si>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</si>
  <si>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</si>
  <si>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</si>
  <si>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</si>
  <si>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</si>
  <si>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</si>
  <si>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</si>
  <si>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</si>
  <si>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</si>
  <si>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</si>
  <si>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</si>
  <si>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</si>
  <si>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</si>
  <si>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</si>
  <si>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</si>
  <si>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</si>
  <si>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</si>
  <si>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</si>
  <si>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</si>
  <si>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</si>
  <si>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</si>
  <si>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</si>
  <si>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</si>
  <si>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</si>
  <si>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</si>
  <si>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</si>
  <si>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</si>
  <si>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</si>
  <si>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</si>
  <si>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</si>
  <si>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</si>
  <si>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</si>
  <si>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</si>
  <si>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</si>
  <si>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</si>
  <si>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</si>
  <si>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</si>
  <si>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</si>
  <si>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</si>
  <si>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</si>
  <si>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</si>
  <si>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</si>
  <si>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</si>
  <si>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</si>
  <si>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</si>
  <si>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</si>
  <si>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</si>
  <si>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</si>
  <si>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</si>
  <si>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</si>
  <si>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</si>
  <si>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</si>
  <si>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</si>
  <si>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</si>
  <si>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</si>
  <si>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</si>
  <si>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</si>
  <si>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</si>
  <si>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</si>
  <si>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</si>
  <si>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</si>
  <si>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</si>
  <si>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</si>
  <si>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</si>
  <si>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</si>
  <si>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</si>
  <si>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</si>
  <si>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</si>
  <si>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</si>
  <si>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</si>
  <si>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</si>
  <si>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</si>
  <si>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</si>
  <si>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</si>
  <si>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</si>
  <si>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</si>
  <si>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</si>
  <si>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</si>
  <si>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</si>
  <si>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</si>
  <si>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</si>
  <si>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</si>
  <si>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</si>
  <si>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</si>
  <si>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</si>
  <si>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</si>
  <si>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</si>
  <si>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</si>
  <si>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</si>
  <si>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</si>
  <si>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</si>
  <si>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</si>
  <si>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</si>
  <si>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</si>
  <si>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</si>
  <si>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</si>
  <si>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</si>
  <si>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</si>
  <si>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</si>
  <si>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</si>
  <si>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</si>
  <si>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</si>
  <si>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</si>
  <si>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</si>
  <si>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</si>
  <si>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</si>
  <si>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</si>
  <si>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</si>
  <si>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</si>
  <si>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</si>
  <si>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</si>
  <si>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</si>
  <si>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</si>
  <si>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</si>
  <si>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</si>
  <si>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</si>
  <si>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</si>
  <si>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</si>
  <si>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</si>
  <si>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</si>
  <si>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</si>
  <si>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</si>
  <si>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</si>
  <si>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</si>
  <si>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</si>
  <si>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</si>
  <si>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</si>
  <si>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</si>
  <si>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</si>
  <si>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</si>
  <si>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</si>
  <si>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</si>
  <si>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</si>
  <si>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</si>
  <si>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</si>
  <si>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</si>
  <si>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</si>
  <si>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</si>
  <si>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</si>
  <si>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</si>
  <si>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</si>
  <si>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</si>
  <si>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</si>
  <si>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</si>
  <si>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</si>
  <si>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</si>
  <si>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</si>
  <si>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</si>
  <si>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</si>
  <si>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</si>
  <si>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</si>
  <si>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</si>
  <si>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</si>
  <si>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</si>
  <si>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</si>
  <si>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</si>
  <si>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</si>
  <si>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</si>
  <si>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</si>
  <si>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</si>
  <si>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</si>
  <si>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</si>
  <si>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</si>
  <si>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</si>
  <si>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</si>
  <si>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</si>
  <si>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</si>
  <si>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</si>
  <si>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</si>
  <si>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</si>
  <si>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</si>
  <si>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</si>
  <si>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</si>
  <si>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</si>
  <si>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</si>
  <si>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</si>
  <si>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</si>
  <si>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</si>
  <si>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</si>
  <si>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</si>
  <si>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</si>
  <si>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</si>
  <si>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</si>
  <si>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</si>
  <si>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</si>
  <si>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</si>
  <si>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</si>
  <si>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</si>
  <si>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</si>
  <si>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</si>
  <si>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</si>
  <si>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</si>
  <si>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</si>
  <si>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</si>
  <si>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</si>
  <si>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</si>
  <si>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</si>
  <si>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</si>
  <si>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</si>
  <si>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</si>
  <si>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</si>
  <si>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</si>
  <si>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</si>
  <si>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</si>
  <si>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</si>
  <si>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</si>
  <si>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</si>
  <si>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</si>
  <si>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</si>
  <si>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</si>
  <si>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</si>
  <si>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</si>
  <si>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</si>
  <si>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</si>
  <si>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</si>
  <si>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</si>
  <si>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</si>
  <si>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</si>
  <si>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</si>
  <si>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</si>
  <si>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</si>
  <si>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</si>
  <si>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</si>
  <si>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</si>
  <si>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</si>
  <si>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</si>
  <si>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</si>
  <si>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</si>
  <si>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</si>
  <si>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</si>
  <si>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</si>
  <si>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</si>
  <si>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</si>
  <si>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</si>
  <si>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</si>
  <si>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</si>
  <si>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</si>
  <si>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</si>
  <si>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</si>
  <si>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</si>
  <si>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</si>
  <si>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</si>
  <si>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</si>
  <si>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</si>
  <si>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</si>
  <si>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</si>
  <si>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</si>
  <si>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</si>
  <si>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</si>
  <si>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</si>
  <si>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</si>
  <si>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</si>
  <si>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</si>
  <si>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</si>
  <si>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</si>
  <si>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</si>
  <si>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</si>
  <si>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</si>
  <si>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</si>
  <si>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</si>
  <si>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</si>
  <si>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</si>
  <si>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</si>
  <si>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</si>
  <si>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</si>
  <si>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</si>
  <si>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</si>
  <si>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</si>
  <si>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</si>
  <si>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</si>
  <si>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</si>
  <si>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</si>
  <si>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</si>
  <si>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</si>
  <si>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</si>
  <si>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</si>
  <si>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</si>
  <si>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</si>
  <si>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</si>
  <si>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</si>
  <si>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</si>
  <si>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</si>
  <si>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</si>
  <si>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</si>
  <si>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</si>
  <si>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</si>
  <si>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</si>
  <si>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</si>
  <si>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</si>
  <si>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</si>
  <si>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</si>
  <si>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</si>
  <si>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</si>
  <si>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</si>
  <si>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</si>
  <si>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</si>
  <si>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</si>
  <si>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</si>
  <si>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</si>
  <si>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</si>
  <si>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</si>
  <si>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</si>
  <si>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</si>
  <si>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</si>
  <si>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</si>
  <si>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</si>
  <si>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</si>
  <si>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</si>
  <si>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</si>
  <si>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</si>
  <si>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</si>
  <si>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</si>
  <si>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</si>
  <si>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</si>
  <si>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</si>
  <si>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</si>
  <si>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</si>
  <si>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</si>
  <si>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</si>
  <si>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</si>
  <si>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</si>
  <si>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</si>
  <si>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</si>
  <si>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</si>
  <si>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</si>
  <si>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</si>
  <si>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</si>
  <si>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</si>
  <si>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</si>
  <si>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</si>
  <si>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</si>
  <si>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</si>
  <si>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</si>
  <si>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</si>
  <si>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</si>
  <si>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</si>
  <si>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</si>
  <si>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</si>
  <si>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</si>
  <si>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</si>
  <si>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</si>
  <si>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</si>
  <si>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</si>
  <si>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</si>
  <si>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</si>
  <si>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</si>
  <si>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</si>
  <si>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</si>
  <si>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</si>
  <si>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</si>
  <si>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</si>
  <si>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</si>
  <si>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</si>
  <si>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</si>
  <si>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</si>
  <si>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</si>
  <si>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</si>
  <si>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</si>
  <si>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</si>
  <si>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</si>
  <si>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</si>
  <si>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</si>
  <si>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</si>
  <si>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</si>
  <si>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</si>
  <si>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</si>
  <si>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</si>
  <si>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</si>
  <si>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</si>
  <si>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</si>
  <si>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</si>
  <si>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</si>
  <si>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</si>
  <si>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</si>
  <si>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</si>
  <si>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</si>
  <si>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</si>
  <si>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</si>
  <si>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</si>
  <si>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</si>
  <si>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</si>
  <si>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</si>
  <si>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</si>
  <si>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</si>
  <si>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</si>
  <si>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</si>
  <si>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</si>
  <si>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</si>
  <si>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</si>
  <si>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</si>
  <si>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</si>
  <si>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</si>
  <si>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</si>
  <si>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</si>
  <si>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</si>
  <si>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</si>
  <si>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</si>
  <si>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</si>
  <si>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</si>
  <si>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</si>
  <si>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</si>
  <si>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</si>
  <si>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</si>
  <si>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</si>
  <si>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</si>
  <si>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</si>
  <si>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</si>
  <si>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</si>
  <si>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</si>
  <si>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</si>
  <si>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</si>
  <si>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</si>
  <si>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</si>
  <si>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</si>
  <si>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</si>
  <si>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</si>
  <si>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</si>
  <si>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</si>
  <si>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</si>
  <si>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</si>
  <si>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</si>
  <si>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</si>
  <si>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</si>
  <si>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</si>
  <si>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</si>
  <si>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</si>
  <si>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</si>
  <si>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</si>
  <si>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</si>
  <si>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</si>
  <si>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</si>
  <si>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</si>
  <si>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</si>
  <si>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</si>
  <si>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</si>
  <si>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</si>
  <si>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</si>
  <si>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</si>
  <si>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</si>
  <si>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</si>
  <si>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</si>
  <si>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</si>
  <si>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</si>
  <si>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</si>
  <si>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</si>
  <si>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</si>
  <si>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</si>
  <si>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</si>
  <si>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</si>
  <si>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</si>
  <si>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</si>
  <si>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</si>
  <si>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</si>
  <si>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</si>
  <si>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</si>
  <si>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</si>
  <si>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</si>
  <si>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</si>
  <si>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</si>
  <si>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</si>
  <si>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</si>
  <si>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</si>
  <si>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</si>
  <si>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</si>
  <si>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</si>
  <si>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</si>
  <si>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</si>
  <si>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</si>
  <si>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</si>
  <si>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</si>
  <si>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</si>
  <si>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</si>
  <si>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</si>
  <si>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</si>
  <si>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</si>
  <si>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</si>
  <si>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</si>
  <si>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</si>
  <si>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</si>
  <si>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</si>
  <si>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</si>
  <si>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</si>
  <si>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</si>
  <si>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</si>
  <si>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</si>
  <si>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</si>
  <si>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</si>
  <si>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</si>
  <si>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</si>
  <si>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</si>
  <si>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</si>
  <si>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</si>
  <si>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</si>
  <si>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</si>
  <si>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</si>
  <si>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</si>
  <si>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</si>
  <si>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</si>
  <si>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</si>
  <si>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</si>
  <si>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</si>
  <si>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</si>
  <si>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</si>
  <si>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</si>
  <si>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</si>
  <si>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</si>
  <si>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</si>
  <si>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</si>
  <si>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</si>
  <si>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</si>
  <si>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</si>
  <si>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</si>
  <si>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</si>
  <si>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</si>
  <si>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</si>
  <si>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</si>
  <si>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</si>
  <si>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</si>
  <si>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</si>
  <si>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</si>
  <si>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</si>
  <si>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</si>
  <si>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</si>
  <si>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</si>
  <si>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</si>
  <si>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</si>
  <si>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</si>
  <si>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</si>
  <si>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</si>
  <si>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</si>
  <si>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</si>
  <si>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</si>
  <si>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</si>
  <si>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</si>
  <si>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</si>
  <si>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</si>
  <si>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</si>
  <si>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</si>
  <si>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</si>
  <si>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</si>
  <si>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</si>
  <si>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</si>
  <si>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</si>
  <si>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</si>
  <si>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</si>
  <si>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</si>
  <si>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</si>
  <si>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</si>
  <si>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</si>
  <si>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</si>
  <si>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</si>
  <si>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</si>
  <si>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</si>
  <si>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</si>
  <si>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</si>
  <si>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</si>
  <si>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</si>
  <si>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</si>
  <si>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</si>
  <si>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</si>
  <si>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</si>
  <si>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</si>
  <si>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</si>
  <si>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</si>
  <si>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</si>
  <si>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</si>
  <si>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</si>
  <si>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</si>
  <si>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</si>
  <si>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</si>
  <si>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</si>
  <si>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</si>
  <si>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</si>
  <si>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</si>
  <si>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</si>
  <si>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</si>
  <si>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</si>
  <si>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</si>
  <si>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</si>
  <si>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</si>
  <si>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</si>
  <si>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</si>
  <si>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</si>
  <si>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</si>
  <si>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</si>
  <si>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</si>
  <si>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</si>
  <si>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</si>
  <si>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</si>
  <si>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</si>
  <si>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</si>
  <si>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</si>
  <si>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</si>
  <si>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</si>
  <si>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</si>
  <si>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</si>
  <si>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</si>
  <si>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</si>
  <si>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</si>
  <si>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</si>
  <si>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</si>
  <si>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</si>
  <si>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</si>
  <si>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</si>
  <si>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</si>
  <si>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</si>
  <si>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</si>
  <si>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</si>
  <si>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</si>
  <si>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</si>
  <si>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</si>
  <si>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</si>
  <si>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</si>
  <si>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</si>
  <si>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</si>
  <si>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</si>
  <si>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</si>
  <si>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</si>
  <si>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</si>
  <si>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</si>
  <si>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</si>
  <si>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</si>
  <si>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</si>
  <si>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</si>
  <si>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</si>
  <si>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</si>
  <si>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</si>
  <si>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</si>
  <si>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</si>
  <si>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</si>
  <si>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</si>
  <si>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</si>
  <si>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</si>
  <si>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</si>
  <si>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</si>
  <si>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</si>
  <si>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</si>
  <si>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</si>
  <si>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</si>
  <si>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</si>
  <si>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</si>
  <si>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</si>
  <si>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</si>
  <si>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</si>
  <si>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</si>
  <si>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</si>
  <si>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</si>
  <si>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</si>
  <si>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</si>
  <si>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</si>
  <si>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</si>
  <si>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</si>
  <si>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</si>
  <si>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</si>
  <si>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</si>
  <si>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</si>
  <si>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</si>
  <si>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</si>
  <si>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</si>
  <si>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</si>
  <si>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</si>
  <si>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</si>
  <si>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</si>
  <si>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</si>
  <si>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</si>
  <si>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</si>
  <si>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</si>
  <si>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</si>
  <si>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</si>
  <si>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</si>
  <si>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</si>
  <si>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</si>
  <si>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</si>
  <si>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</si>
  <si>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</si>
  <si>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</si>
  <si>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</si>
  <si>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</si>
  <si>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</si>
  <si>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</si>
  <si>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</si>
  <si>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</si>
  <si>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</si>
  <si>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</si>
  <si>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</si>
  <si>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</si>
  <si>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</si>
  <si>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</si>
  <si>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</si>
  <si>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</si>
  <si>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</si>
  <si>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</si>
  <si>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</si>
  <si>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</si>
  <si>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</si>
  <si>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</si>
  <si>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</si>
  <si>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</si>
  <si>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</si>
  <si>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</si>
  <si>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</si>
  <si>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</si>
  <si>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</si>
  <si>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</si>
  <si>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</si>
  <si>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</si>
  <si>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</si>
  <si>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</si>
  <si>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</si>
  <si>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</si>
  <si>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</si>
  <si>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</si>
  <si>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</si>
  <si>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</si>
  <si>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</si>
  <si>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</si>
  <si>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</si>
  <si>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</si>
  <si>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</si>
  <si>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</si>
  <si>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</si>
  <si>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</si>
  <si>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</si>
  <si>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</si>
  <si>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</si>
  <si>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</si>
  <si>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</si>
  <si>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</si>
  <si>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</si>
  <si>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</si>
  <si>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</si>
  <si>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</si>
  <si>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</si>
  <si>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</si>
  <si>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</si>
  <si>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</si>
  <si>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</si>
  <si>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</si>
  <si>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</si>
  <si>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</si>
  <si>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</si>
  <si>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</si>
  <si>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</si>
  <si>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</si>
  <si>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</si>
  <si>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</si>
  <si>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</si>
  <si>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</si>
  <si>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</si>
  <si>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</si>
  <si>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</si>
  <si>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</si>
  <si>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</si>
  <si>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</si>
  <si>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</si>
  <si>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</si>
  <si>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</si>
  <si>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</si>
  <si>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</si>
  <si>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</si>
  <si>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</si>
  <si>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</si>
  <si>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</si>
  <si>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</si>
  <si>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</si>
  <si>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</si>
  <si>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</si>
  <si>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</si>
  <si>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</si>
  <si>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</si>
  <si>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</si>
  <si>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</si>
  <si>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</si>
  <si>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</si>
  <si>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</si>
  <si>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</si>
  <si>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</si>
  <si>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</si>
  <si>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</si>
  <si>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</si>
  <si>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</si>
  <si>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</si>
  <si>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</si>
  <si>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</si>
  <si>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</si>
  <si>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</si>
  <si>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</si>
  <si>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</si>
  <si>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</si>
  <si>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</si>
  <si>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</si>
  <si>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</si>
  <si>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</si>
  <si>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</si>
  <si>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</si>
  <si>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</si>
  <si>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</si>
  <si>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</si>
  <si>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</si>
  <si>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</si>
  <si>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</si>
  <si>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</si>
  <si>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</si>
  <si>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</si>
  <si>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</si>
  <si>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</si>
  <si>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</si>
  <si>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</si>
  <si>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</si>
  <si>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</si>
  <si>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</si>
  <si>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</si>
  <si>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</si>
  <si>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</si>
  <si>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</si>
  <si>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</si>
  <si>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</si>
  <si>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</si>
  <si>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</si>
  <si>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</si>
  <si>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</si>
  <si>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</si>
  <si>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</si>
  <si>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</si>
  <si>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</si>
  <si>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</si>
  <si>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</si>
  <si>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</si>
  <si>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</si>
  <si>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</si>
  <si>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</si>
  <si>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</si>
  <si>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</si>
  <si>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</si>
  <si>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</si>
  <si>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</si>
  <si>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</si>
  <si>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</si>
  <si>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</si>
  <si>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</si>
  <si>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</si>
  <si>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</si>
  <si>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</si>
  <si>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</si>
  <si>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</si>
  <si>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</si>
  <si>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</si>
  <si>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</si>
  <si>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</si>
  <si>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</si>
  <si>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</si>
  <si>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</si>
  <si>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</si>
  <si>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</si>
  <si>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</si>
  <si>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</si>
  <si>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</si>
  <si>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</si>
  <si>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</si>
  <si>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</si>
  <si>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</si>
  <si>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</si>
  <si>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</si>
  <si>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</si>
  <si>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</si>
  <si>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</si>
  <si>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</si>
  <si>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</si>
  <si>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</si>
  <si>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</si>
  <si>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</si>
  <si>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</si>
  <si>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</si>
  <si>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</si>
  <si>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</si>
  <si>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</si>
  <si>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</si>
  <si>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</si>
  <si>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</si>
  <si>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</si>
  <si>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</si>
  <si>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</si>
  <si>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</si>
  <si>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</si>
  <si>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</si>
  <si>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</si>
  <si>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</si>
  <si>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</si>
  <si>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</si>
  <si>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</si>
  <si>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</si>
  <si>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</si>
  <si>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</si>
  <si>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</si>
  <si>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</si>
  <si>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</si>
  <si>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</si>
  <si>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</si>
  <si>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</si>
  <si>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</si>
  <si>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</si>
  <si>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</si>
  <si>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</si>
  <si>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</si>
  <si>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</si>
  <si>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</si>
  <si>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</si>
  <si>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</si>
  <si>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</si>
  <si>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</si>
  <si>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</si>
  <si>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</si>
  <si>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</si>
  <si>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</si>
  <si>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</si>
  <si>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</si>
  <si>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</si>
  <si>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</si>
  <si>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</si>
  <si>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</si>
  <si>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</si>
  <si>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</si>
  <si>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</si>
  <si>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</si>
  <si>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</si>
  <si>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</si>
  <si>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</si>
  <si>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</si>
  <si>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</si>
  <si>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</si>
  <si>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</si>
  <si>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</si>
  <si>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</si>
  <si>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</si>
  <si>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</si>
  <si>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</si>
  <si>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</si>
  <si>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</si>
  <si>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</si>
  <si>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</si>
  <si>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</si>
  <si>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</si>
  <si>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</si>
  <si>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</si>
  <si>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</si>
  <si>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</si>
  <si>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</si>
  <si>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</si>
  <si>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</si>
  <si>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</si>
  <si>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</si>
  <si>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</si>
  <si>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</si>
  <si>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</si>
  <si>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</si>
  <si>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</si>
  <si>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</si>
  <si>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</si>
  <si>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</si>
  <si>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</si>
  <si>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</si>
  <si>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</si>
  <si>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</si>
  <si>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</si>
  <si>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</si>
  <si>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</si>
  <si>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</si>
  <si>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</si>
  <si>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</si>
  <si>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</si>
  <si>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</si>
  <si>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</si>
  <si>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</si>
  <si>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</si>
  <si>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</si>
  <si>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</si>
  <si>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</si>
  <si>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</si>
  <si>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</si>
  <si>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</si>
  <si>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</si>
  <si>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</si>
  <si>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</si>
  <si>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</si>
  <si>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</si>
  <si>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</si>
  <si>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</si>
  <si>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</si>
  <si>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</si>
  <si>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</si>
  <si>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</si>
  <si>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</si>
  <si>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</si>
  <si>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</si>
  <si>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</si>
  <si>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</si>
  <si>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</si>
  <si>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</si>
  <si>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</si>
  <si>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</si>
  <si>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</si>
  <si>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</si>
  <si>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</si>
  <si>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</si>
  <si>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</si>
  <si>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</si>
  <si>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</si>
  <si>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</si>
  <si>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</si>
  <si>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</si>
  <si>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</si>
  <si>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</si>
  <si>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</si>
  <si>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</si>
  <si>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</si>
  <si>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</si>
  <si>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</si>
  <si>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</si>
  <si>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</si>
  <si>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</si>
  <si>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</si>
  <si>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</si>
  <si>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</si>
  <si>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</si>
  <si>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</si>
  <si>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</si>
  <si>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</si>
  <si>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</si>
  <si>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</si>
  <si>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</si>
  <si>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</si>
  <si>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</si>
  <si>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</si>
  <si>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</si>
  <si>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</si>
  <si>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</si>
  <si>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</si>
  <si>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</si>
  <si>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</si>
  <si>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</si>
  <si>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</si>
  <si>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</si>
  <si>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</si>
  <si>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</si>
  <si>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</si>
  <si>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</si>
  <si>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</si>
  <si>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</si>
  <si>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</si>
  <si>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</si>
  <si>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</si>
  <si>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</si>
  <si>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</si>
  <si>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</si>
  <si>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</si>
  <si>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</si>
  <si>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</si>
  <si>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</si>
  <si>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</si>
  <si>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</si>
  <si>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</si>
  <si>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</si>
  <si>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</si>
  <si>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</si>
  <si>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</si>
  <si>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</si>
  <si>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</si>
  <si>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</si>
  <si>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</si>
  <si>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</si>
  <si>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</si>
  <si>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</si>
  <si>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</si>
  <si>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</si>
  <si>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</si>
  <si>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</si>
  <si>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</si>
  <si>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</si>
  <si>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</si>
  <si>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</si>
  <si>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</si>
  <si>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</si>
  <si>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</si>
  <si>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</si>
  <si>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</si>
  <si>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</si>
  <si>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</si>
  <si>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</si>
  <si>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</si>
  <si>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</si>
  <si>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</si>
  <si>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</si>
  <si>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</si>
  <si>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</si>
  <si>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</si>
  <si>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</si>
  <si>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</si>
  <si>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</si>
  <si>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</si>
  <si>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</si>
  <si>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</si>
  <si>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</si>
  <si>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</si>
  <si>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</si>
  <si>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</si>
  <si>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</si>
  <si>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</si>
  <si>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</si>
  <si>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</si>
  <si>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</si>
  <si>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</si>
  <si>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</si>
  <si>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</si>
  <si>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</si>
  <si>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</si>
  <si>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</si>
  <si>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</si>
  <si>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</si>
  <si>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</si>
  <si>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</si>
  <si>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</si>
  <si>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</si>
  <si>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</si>
  <si>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</si>
  <si>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</si>
  <si>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</si>
  <si>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</si>
  <si>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</si>
  <si>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</si>
  <si>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</si>
  <si>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</si>
  <si>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</si>
  <si>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</si>
  <si>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</si>
  <si>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</si>
  <si>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</si>
  <si>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</si>
  <si>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</si>
  <si>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</si>
  <si>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</si>
  <si>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</si>
  <si>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</si>
  <si>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</si>
  <si>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</si>
  <si>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</si>
  <si>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</si>
  <si>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</si>
  <si>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</si>
  <si>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</si>
  <si>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</si>
  <si>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</si>
  <si>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</si>
  <si>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</si>
  <si>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</si>
  <si>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</si>
  <si>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</si>
  <si>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</si>
  <si>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</si>
  <si>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</si>
  <si>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</si>
  <si>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</si>
  <si>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</si>
  <si>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</si>
  <si>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</si>
  <si>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</si>
  <si>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</si>
  <si>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</si>
  <si>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</si>
  <si>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</si>
  <si>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</si>
  <si>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</si>
  <si>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</si>
  <si>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</si>
  <si>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</si>
  <si>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</si>
  <si>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</si>
  <si>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</si>
  <si>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</si>
  <si>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</si>
  <si>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</si>
  <si>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</si>
  <si>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</si>
  <si>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</si>
  <si>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</si>
  <si>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</si>
  <si>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</si>
  <si>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</si>
  <si>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</si>
  <si>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</si>
  <si>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</si>
  <si>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</si>
  <si>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</si>
  <si>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</si>
  <si>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</si>
  <si>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</si>
  <si>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</si>
  <si>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</si>
  <si>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</si>
  <si>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</si>
  <si>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</si>
  <si>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</si>
  <si>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</si>
  <si>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</si>
  <si>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</si>
  <si>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</si>
  <si>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</si>
  <si>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</si>
  <si>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</si>
  <si>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</si>
  <si>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</si>
  <si>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</si>
  <si>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</si>
  <si>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</si>
  <si>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</si>
  <si>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</si>
  <si>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</si>
  <si>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</si>
  <si>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</si>
  <si>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</si>
  <si>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</si>
  <si>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</si>
  <si>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</si>
  <si>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</si>
  <si>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</si>
  <si>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</si>
  <si>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</si>
  <si>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</si>
  <si>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</si>
  <si>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</si>
  <si>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</si>
  <si>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</si>
  <si>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</si>
  <si>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</si>
  <si>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</si>
  <si>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</si>
  <si>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</si>
  <si>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</si>
  <si>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</si>
  <si>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</si>
  <si>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</si>
  <si>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</si>
  <si>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</si>
  <si>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</si>
  <si>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</si>
  <si>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</si>
  <si>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</si>
  <si>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</si>
  <si>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</si>
  <si>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</si>
  <si>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</si>
  <si>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</si>
  <si>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</si>
  <si>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</si>
  <si>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</si>
  <si>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</si>
  <si>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</si>
  <si>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</si>
  <si>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</si>
  <si>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</si>
  <si>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</si>
  <si>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</si>
  <si>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</si>
  <si>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</si>
  <si>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</si>
  <si>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</si>
  <si>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</si>
  <si>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</si>
  <si>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</si>
  <si>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</si>
  <si>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</si>
  <si>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</si>
  <si>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</si>
  <si>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</si>
  <si>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</si>
  <si>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</si>
  <si>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</si>
  <si>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</si>
  <si>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</si>
  <si>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</si>
  <si>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</si>
  <si>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</si>
  <si>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</si>
  <si>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</si>
  <si>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</si>
  <si>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</si>
  <si>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</si>
  <si>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</si>
  <si>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</si>
  <si>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</si>
  <si>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</si>
  <si>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</si>
  <si>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</si>
  <si>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</si>
  <si>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</si>
  <si>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</si>
  <si>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</si>
  <si>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</si>
  <si>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</si>
  <si>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</si>
  <si>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</si>
  <si>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</si>
  <si>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</si>
  <si>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</si>
  <si>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</si>
  <si>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</si>
  <si>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</si>
  <si>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</si>
  <si>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</si>
  <si>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</si>
  <si>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</si>
  <si>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</si>
  <si>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</si>
  <si>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</si>
  <si>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</si>
  <si>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</si>
  <si>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</si>
  <si>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</si>
  <si>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</si>
  <si>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</si>
  <si>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</si>
  <si>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</si>
  <si>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</si>
  <si>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</si>
  <si>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</si>
  <si>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</si>
  <si>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</si>
  <si>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</si>
  <si>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</si>
  <si>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</si>
  <si>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</si>
  <si>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</si>
  <si>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</si>
  <si>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</si>
  <si>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</si>
  <si>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</si>
  <si>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</si>
  <si>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</si>
  <si>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</si>
  <si>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</si>
  <si>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</si>
  <si>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</si>
  <si>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</si>
  <si>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</si>
  <si>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</si>
  <si>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</si>
  <si>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</si>
  <si>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</si>
  <si>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</si>
  <si>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</si>
  <si>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</si>
  <si>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</si>
  <si>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</si>
  <si>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</si>
  <si>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</si>
  <si>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</si>
  <si>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</si>
  <si>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</si>
  <si>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</si>
  <si>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</si>
  <si>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</si>
  <si>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</si>
  <si>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</si>
  <si>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</si>
  <si>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</si>
  <si>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</si>
  <si>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</si>
  <si>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</si>
  <si>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</si>
  <si>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</si>
  <si>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</si>
  <si>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</si>
  <si>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</si>
  <si>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</si>
  <si>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</si>
  <si>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</si>
  <si>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</si>
  <si>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</si>
  <si>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</si>
  <si>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</si>
  <si>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</si>
  <si>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</si>
  <si>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</si>
  <si>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</si>
  <si>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</si>
  <si>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</si>
  <si>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</si>
  <si>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</si>
  <si>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</si>
  <si>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</si>
  <si>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</si>
  <si>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</si>
  <si>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</si>
  <si>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</si>
  <si>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</si>
  <si>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</si>
  <si>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</si>
  <si>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</si>
  <si>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</si>
  <si>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</si>
  <si>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</si>
  <si>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</si>
  <si>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</si>
  <si>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</si>
  <si>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</si>
  <si>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</si>
  <si>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</si>
  <si>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</si>
  <si>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</si>
  <si>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</si>
  <si>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</si>
  <si>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</si>
  <si>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</si>
  <si>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</si>
  <si>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</si>
  <si>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</si>
  <si>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</si>
  <si>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</si>
  <si>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</si>
  <si>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</si>
  <si>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</si>
  <si>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</si>
  <si>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</si>
  <si>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</si>
  <si>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</si>
  <si>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</si>
  <si>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</si>
  <si>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</si>
  <si>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</si>
  <si>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</si>
  <si>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</si>
  <si>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</si>
  <si>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</si>
  <si>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</si>
  <si>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</si>
  <si>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</si>
  <si>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</si>
  <si>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</si>
  <si>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</si>
  <si>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</si>
  <si>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</si>
  <si>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</si>
  <si>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</si>
  <si>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</si>
  <si>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</si>
  <si>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</si>
  <si>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</si>
  <si>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</si>
  <si>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</si>
  <si>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</si>
  <si>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</si>
  <si>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</si>
  <si>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</si>
  <si>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</si>
  <si>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</si>
  <si>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</si>
  <si>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</si>
  <si>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</si>
  <si>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</si>
  <si>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</si>
  <si>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</si>
  <si>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</si>
  <si>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</si>
  <si>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</si>
  <si>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</si>
  <si>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</si>
  <si>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</si>
  <si>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</si>
  <si>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</si>
  <si>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</si>
  <si>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</si>
  <si>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</si>
  <si>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</si>
  <si>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</si>
  <si>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</si>
  <si>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</si>
  <si>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</si>
  <si>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</si>
  <si>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</si>
  <si>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</si>
  <si>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</si>
  <si>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</si>
  <si>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</si>
  <si>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</si>
  <si>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</si>
  <si>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</si>
  <si>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</si>
  <si>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</si>
  <si>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</si>
  <si>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</si>
  <si>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</si>
  <si>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</si>
  <si>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</si>
  <si>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</si>
  <si>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</si>
  <si>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</si>
  <si>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</si>
  <si>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</si>
  <si>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</si>
  <si>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</si>
  <si>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</si>
  <si>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</si>
  <si>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</si>
  <si>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</si>
  <si>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</si>
  <si>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</si>
  <si>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</si>
  <si>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</si>
  <si>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</si>
  <si>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</si>
  <si>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</si>
  <si>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</si>
  <si>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</si>
  <si>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</si>
  <si>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</si>
  <si>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</si>
  <si>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</si>
  <si>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</si>
  <si>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</si>
  <si>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</si>
  <si>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</si>
  <si>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</si>
  <si>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</si>
  <si>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</si>
  <si>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</si>
  <si>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</si>
  <si>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</si>
  <si>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</si>
  <si>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</si>
  <si>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</si>
  <si>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</si>
  <si>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</si>
  <si>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</si>
  <si>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</si>
  <si>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</si>
  <si>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</si>
  <si>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</si>
  <si>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</si>
  <si>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</si>
  <si>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</si>
  <si>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</si>
  <si>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</si>
  <si>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</si>
  <si>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</si>
  <si>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</si>
  <si>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</si>
  <si>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</si>
  <si>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</si>
  <si>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</si>
  <si>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</si>
  <si>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</si>
  <si>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</si>
  <si>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</si>
  <si>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</si>
  <si>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</si>
  <si>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</si>
  <si>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</si>
  <si>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</si>
  <si>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</si>
  <si>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</si>
  <si>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</si>
  <si>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</si>
  <si>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</si>
  <si>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</si>
  <si>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</si>
  <si>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</si>
  <si>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</si>
  <si>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</si>
  <si>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</si>
  <si>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</si>
  <si>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</si>
  <si>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</si>
  <si>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</si>
  <si>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</si>
  <si>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</si>
  <si>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</si>
  <si>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</si>
  <si>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</si>
  <si>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</si>
  <si>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</si>
  <si>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</si>
  <si>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</si>
  <si>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</si>
  <si>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</si>
  <si>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</si>
  <si>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</si>
  <si>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</si>
  <si>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</si>
  <si>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</si>
  <si>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</si>
  <si>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</si>
  <si>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</si>
  <si>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</si>
  <si>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</si>
  <si>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</si>
  <si>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</si>
  <si>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</si>
  <si>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</si>
  <si>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</si>
  <si>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</si>
  <si>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</si>
  <si>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</si>
  <si>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</si>
  <si>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</si>
  <si>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</si>
  <si>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</si>
  <si>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</si>
  <si>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</si>
  <si>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</si>
  <si>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</si>
  <si>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</si>
  <si>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</si>
  <si>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</si>
  <si>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</si>
  <si>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</si>
  <si>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</si>
  <si>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</si>
  <si>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</si>
  <si>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</si>
  <si>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</si>
  <si>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</si>
  <si>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</si>
  <si>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</si>
  <si>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</si>
  <si>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</si>
  <si>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</si>
  <si>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</si>
  <si>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</si>
  <si>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</si>
  <si>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</si>
  <si>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</si>
  <si>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</si>
  <si>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</si>
  <si>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</si>
  <si>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</si>
  <si>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</si>
  <si>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</si>
  <si>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</si>
  <si>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</si>
  <si>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</si>
  <si>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</si>
  <si>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</si>
  <si>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</si>
  <si>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</si>
  <si>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</si>
  <si>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</si>
  <si>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</si>
  <si>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</si>
  <si>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</si>
  <si>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</si>
  <si>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</si>
  <si>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</si>
  <si>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</si>
  <si>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</si>
  <si>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</si>
  <si>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</si>
  <si>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</si>
  <si>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</si>
  <si>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</si>
  <si>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</si>
  <si>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</si>
  <si>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</si>
  <si>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</si>
  <si>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</si>
  <si>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</si>
  <si>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</si>
  <si>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</si>
  <si>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</si>
  <si>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</si>
  <si>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</si>
  <si>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</si>
  <si>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</si>
  <si>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</si>
  <si>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</si>
  <si>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</si>
  <si>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</si>
  <si>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</si>
  <si>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</si>
  <si>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</si>
  <si>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</si>
  <si>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</si>
  <si>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</si>
  <si>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</si>
  <si>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</si>
  <si>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</si>
  <si>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</si>
  <si>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</si>
  <si>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</si>
  <si>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</si>
  <si>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</si>
  <si>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</si>
  <si>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</si>
  <si>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</si>
  <si>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</si>
  <si>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</si>
  <si>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</si>
  <si>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</si>
  <si>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</si>
  <si>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</si>
  <si>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</si>
  <si>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</si>
  <si>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</si>
  <si>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</si>
  <si>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</si>
  <si>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</si>
  <si>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</si>
  <si>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</si>
  <si>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</si>
  <si>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</si>
  <si>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</si>
  <si>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</si>
  <si>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</si>
  <si>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</si>
  <si>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</si>
  <si>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</si>
  <si>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</si>
  <si>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</si>
  <si>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</si>
  <si>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</si>
  <si>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</si>
  <si>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</si>
  <si>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</si>
  <si>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</si>
  <si>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</si>
  <si>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</si>
  <si>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</si>
  <si>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</si>
  <si>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</si>
  <si>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</si>
  <si>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</si>
  <si>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</si>
  <si>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</si>
  <si>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</si>
  <si>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</si>
  <si>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</si>
  <si>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</si>
  <si>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</si>
  <si>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</si>
  <si>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</si>
  <si>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</si>
  <si>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</si>
  <si>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</si>
  <si>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</si>
  <si>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</si>
  <si>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</si>
  <si>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</si>
  <si>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</si>
  <si>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</si>
  <si>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</si>
  <si>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</si>
  <si>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</si>
  <si>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</si>
  <si>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</si>
  <si>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</si>
  <si>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</si>
  <si>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</si>
  <si>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</si>
  <si>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</si>
  <si>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</si>
  <si>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</si>
  <si>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</si>
  <si>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</si>
  <si>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</si>
  <si>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</si>
  <si>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</si>
  <si>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</si>
  <si>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</si>
  <si>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</si>
  <si>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</si>
  <si>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</si>
  <si>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</si>
  <si>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</si>
  <si>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</si>
  <si>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</si>
  <si>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</si>
  <si>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</si>
  <si>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</si>
  <si>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</si>
  <si>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</si>
  <si>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</si>
  <si>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</si>
  <si>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</si>
  <si>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</si>
  <si>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</si>
  <si>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</si>
  <si>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</si>
  <si>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</si>
  <si>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</si>
  <si>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</si>
  <si>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</si>
  <si>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</si>
  <si>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</si>
  <si>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</si>
  <si>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</si>
  <si>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</si>
  <si>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</si>
  <si>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</si>
  <si>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</si>
  <si>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</si>
  <si>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</si>
  <si>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</si>
  <si>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</si>
  <si>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</si>
  <si>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</si>
  <si>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</si>
  <si>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</si>
  <si>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</si>
  <si>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</si>
  <si>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</si>
  <si>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</si>
  <si>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</si>
  <si>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</si>
  <si>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</si>
  <si>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</si>
  <si>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</si>
  <si>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</si>
  <si>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</si>
  <si>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</si>
  <si>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</si>
  <si>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</si>
  <si>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</si>
  <si>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</si>
  <si>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</si>
  <si>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</si>
  <si>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</si>
  <si>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</si>
  <si>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</si>
  <si>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</si>
  <si>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</si>
  <si>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</si>
  <si>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</si>
  <si>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</si>
  <si>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</si>
  <si>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</si>
  <si>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</si>
  <si>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</si>
  <si>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</si>
  <si>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</si>
  <si>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</si>
  <si>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</si>
  <si>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</si>
  <si>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</si>
  <si>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</si>
  <si>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</si>
  <si>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</si>
  <si>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</si>
  <si>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</si>
  <si>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</si>
  <si>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</si>
  <si>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</si>
  <si>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</si>
  <si>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</si>
  <si>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</si>
  <si>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</si>
  <si>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</si>
  <si>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</si>
  <si>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</si>
  <si>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</si>
  <si>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</si>
  <si>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</si>
  <si>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</si>
  <si>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</si>
  <si>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</si>
  <si>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</si>
  <si>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</si>
  <si>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</si>
  <si>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</si>
  <si>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</si>
  <si>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</si>
  <si>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</si>
  <si>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</si>
  <si>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</si>
  <si>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</si>
  <si>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</si>
  <si>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</si>
  <si>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</si>
  <si>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</si>
  <si>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</si>
  <si>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</si>
  <si>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</si>
  <si>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</si>
  <si>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</si>
  <si>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</si>
  <si>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</si>
  <si>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</si>
  <si>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</si>
  <si>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</si>
  <si>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</si>
  <si>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</si>
  <si>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</si>
  <si>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</si>
  <si>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</si>
  <si>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</si>
  <si>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</si>
  <si>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</si>
  <si>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</si>
  <si>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</si>
  <si>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</si>
  <si>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</si>
  <si>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</si>
  <si>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</si>
  <si>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</si>
  <si>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</si>
  <si>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</si>
  <si>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</si>
  <si>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</si>
  <si>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</si>
  <si>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</si>
  <si>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</si>
  <si>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</si>
  <si>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</si>
  <si>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</si>
  <si>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</si>
  <si>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</si>
  <si>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</si>
  <si>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</si>
  <si>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</si>
  <si>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</si>
  <si>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</si>
  <si>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</si>
  <si>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</si>
  <si>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</si>
  <si>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</si>
  <si>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</si>
  <si>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</si>
  <si>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</si>
  <si>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</si>
  <si>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</si>
  <si>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</si>
  <si>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</si>
  <si>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</si>
  <si>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</si>
  <si>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</si>
  <si>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</si>
  <si>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</si>
  <si>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</si>
  <si>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</si>
  <si>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</si>
  <si>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</si>
  <si>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</si>
  <si>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</si>
  <si>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</si>
  <si>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</si>
  <si>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</si>
  <si>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</si>
  <si>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</si>
  <si>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</si>
  <si>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</si>
  <si>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</si>
  <si>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</si>
  <si>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</si>
  <si>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</si>
  <si>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</si>
  <si>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</si>
  <si>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</si>
  <si>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</si>
  <si>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</si>
  <si>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</si>
  <si>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</si>
  <si>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</si>
  <si>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</si>
  <si>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</si>
  <si>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</si>
  <si>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</si>
  <si>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</si>
  <si>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</si>
  <si>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</si>
  <si>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</si>
  <si>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</si>
  <si>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</si>
  <si>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</si>
  <si>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</si>
  <si>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</si>
  <si>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</si>
  <si>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</si>
  <si>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</si>
  <si>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</si>
  <si>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</si>
  <si>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</si>
  <si>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</si>
  <si>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</si>
  <si>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</si>
  <si>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</si>
  <si>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</si>
  <si>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</si>
  <si>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</si>
  <si>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</si>
  <si>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</si>
  <si>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</si>
  <si>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</si>
  <si>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</si>
  <si>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</si>
  <si>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</si>
  <si>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</si>
  <si>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</si>
  <si>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</si>
  <si>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</si>
  <si>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</si>
  <si>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</si>
  <si>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</si>
  <si>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</si>
  <si>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</si>
  <si>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</si>
  <si>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</si>
  <si>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</si>
  <si>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</si>
  <si>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</si>
  <si>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</si>
  <si>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</si>
  <si>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</si>
  <si>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</si>
  <si>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</si>
  <si>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</si>
  <si>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</si>
  <si>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</si>
  <si>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</si>
  <si>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</si>
  <si>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</si>
  <si>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</si>
  <si>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</si>
  <si>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</si>
  <si>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</si>
  <si>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</si>
  <si>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</si>
  <si>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</si>
  <si>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</si>
  <si>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</si>
  <si>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</si>
  <si>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</si>
  <si>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</si>
  <si>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</si>
  <si>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</si>
  <si>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</si>
  <si>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</si>
  <si>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</si>
  <si>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</si>
  <si>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</si>
  <si>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</si>
  <si>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</si>
  <si>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</si>
  <si>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</si>
  <si>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</si>
  <si>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</si>
  <si>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</si>
  <si>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</si>
  <si>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</si>
  <si>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</si>
  <si>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</si>
  <si>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</si>
  <si>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</si>
  <si>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</si>
  <si>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</si>
  <si>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</si>
  <si>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</si>
  <si>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</si>
  <si>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</si>
  <si>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</si>
  <si>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</si>
  <si>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</si>
  <si>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</si>
  <si>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</si>
  <si>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</si>
  <si>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</si>
  <si>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</si>
  <si>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</si>
  <si>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</si>
  <si>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</si>
  <si>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</si>
  <si>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</si>
  <si>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</si>
  <si>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</si>
  <si>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</si>
  <si>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</si>
  <si>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</si>
  <si>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</si>
  <si>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</si>
  <si>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</si>
  <si>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</si>
  <si>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</si>
  <si>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</si>
  <si>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</si>
  <si>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</si>
  <si>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</si>
  <si>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</si>
  <si>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</si>
  <si>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</si>
  <si>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</si>
  <si>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</si>
  <si>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</si>
  <si>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</si>
  <si>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</si>
  <si>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</si>
  <si>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</si>
  <si>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</si>
  <si>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</si>
  <si>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</si>
  <si>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</si>
  <si>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</si>
  <si>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</si>
  <si>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</si>
  <si>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</si>
  <si>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</si>
  <si>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</si>
  <si>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</si>
  <si>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</si>
  <si>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</si>
  <si>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</si>
  <si>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</si>
  <si>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</si>
  <si>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</si>
  <si>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</si>
  <si>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</si>
  <si>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</si>
  <si>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</si>
  <si>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</si>
  <si>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</si>
  <si>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</si>
  <si>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</si>
  <si>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</si>
  <si>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</si>
  <si>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</si>
  <si>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</si>
  <si>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</si>
  <si>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</si>
  <si>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</si>
  <si>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</si>
  <si>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</si>
  <si>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</si>
  <si>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</si>
  <si>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</si>
  <si>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</si>
  <si>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</si>
  <si>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</si>
  <si>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</si>
  <si>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</si>
  <si>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</si>
  <si>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</si>
  <si>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</si>
  <si>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</si>
  <si>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</si>
  <si>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</si>
  <si>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</si>
  <si>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</si>
  <si>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</si>
  <si>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</si>
  <si>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</si>
  <si>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</si>
  <si>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</si>
  <si>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</si>
  <si>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</si>
  <si>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</si>
  <si>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</si>
  <si>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</si>
  <si>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</si>
  <si>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</si>
  <si>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</si>
  <si>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</si>
  <si>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</si>
  <si>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</si>
  <si>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</si>
  <si>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</si>
  <si>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</si>
  <si>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</si>
  <si>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</si>
  <si>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</si>
  <si>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</si>
  <si>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</si>
  <si>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</si>
  <si>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</si>
  <si>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</si>
  <si>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</si>
  <si>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</si>
  <si>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</si>
  <si>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</si>
  <si>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</si>
  <si>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</si>
  <si>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</si>
  <si>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</si>
  <si>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</si>
  <si>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</si>
  <si>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</si>
  <si>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</si>
  <si>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</si>
  <si>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</si>
  <si>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</si>
  <si>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</si>
  <si>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</si>
  <si>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</si>
  <si>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</si>
  <si>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</si>
  <si>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</si>
  <si>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</si>
  <si>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</si>
  <si>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</si>
  <si>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</si>
  <si>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</si>
  <si>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</si>
  <si>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</si>
  <si>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</si>
  <si>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</si>
  <si>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</si>
  <si>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</si>
  <si>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</si>
  <si>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</si>
  <si>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</si>
  <si>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</si>
  <si>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</si>
  <si>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</si>
  <si>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</si>
  <si>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</si>
  <si>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</si>
  <si>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</si>
  <si>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</si>
  <si>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</si>
  <si>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</si>
  <si>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</si>
  <si>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</si>
  <si>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</si>
  <si>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</si>
  <si>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</si>
  <si>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</si>
  <si>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</si>
  <si>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</si>
  <si>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</si>
  <si>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</si>
  <si>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</si>
  <si>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</si>
  <si>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</si>
  <si>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</si>
  <si>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</si>
  <si>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</si>
  <si>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</si>
  <si>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</si>
  <si>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</si>
  <si>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</si>
  <si>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</si>
  <si>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</si>
  <si>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</si>
  <si>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</si>
  <si>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</si>
  <si>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</si>
  <si>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</si>
  <si>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</si>
  <si>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</si>
  <si>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</si>
  <si>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</si>
  <si>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</si>
  <si>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</si>
  <si>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</si>
  <si>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</si>
  <si>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</si>
  <si>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</si>
  <si>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</si>
  <si>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</si>
  <si>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</si>
  <si>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</si>
  <si>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</si>
  <si>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</si>
  <si>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</si>
  <si>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</si>
  <si>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</si>
  <si>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</si>
  <si>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</si>
  <si>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</si>
  <si>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</si>
  <si>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</si>
  <si>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</si>
  <si>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</si>
  <si>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</si>
  <si>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</si>
  <si>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</si>
  <si>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</si>
  <si>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</si>
  <si>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</si>
  <si>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</si>
  <si>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</si>
  <si>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</si>
  <si>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</si>
  <si>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</si>
  <si>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</si>
  <si>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</si>
  <si>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</si>
  <si>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</si>
  <si>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</si>
  <si>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</si>
  <si>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</si>
  <si>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</si>
  <si>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</si>
  <si>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</si>
  <si>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</si>
  <si>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</si>
  <si>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</si>
  <si>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</si>
  <si>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</si>
  <si>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</si>
  <si>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</si>
  <si>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</si>
  <si>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</si>
  <si>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</si>
  <si>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</si>
  <si>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</si>
  <si>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</si>
  <si>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</si>
  <si>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</si>
  <si>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</si>
  <si>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</si>
  <si>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</si>
  <si>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</si>
  <si>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</si>
  <si>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</si>
  <si>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</si>
  <si>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</si>
  <si>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</si>
  <si>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</si>
  <si>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</si>
  <si>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</si>
  <si>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</si>
  <si>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</si>
  <si>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</si>
  <si>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</si>
  <si>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</si>
  <si>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</si>
  <si>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</si>
  <si>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</si>
  <si>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</si>
  <si>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</si>
  <si>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</si>
  <si>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</si>
  <si>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</si>
  <si>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</si>
  <si>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</si>
  <si>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</si>
  <si>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</si>
  <si>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</si>
  <si>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</si>
  <si>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</si>
  <si>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</si>
  <si>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</si>
  <si>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</si>
  <si>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</si>
  <si>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</si>
  <si>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</si>
  <si>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</si>
  <si>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</si>
  <si>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</si>
  <si>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</si>
  <si>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</si>
  <si>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</si>
  <si>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</si>
  <si>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</si>
  <si>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</si>
  <si>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</si>
  <si>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</si>
  <si>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</si>
  <si>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</si>
  <si>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</si>
  <si>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</si>
  <si>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</si>
  <si>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</si>
  <si>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</si>
  <si>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</si>
  <si>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</si>
  <si>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</si>
  <si>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</si>
  <si>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</si>
  <si>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</si>
  <si>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</si>
  <si>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</si>
  <si>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</si>
  <si>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</si>
  <si>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</si>
  <si>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</si>
  <si>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</si>
  <si>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</si>
  <si>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</si>
  <si>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</si>
  <si>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</si>
  <si>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</si>
  <si>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</si>
  <si>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</si>
  <si>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</si>
  <si>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</si>
  <si>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</si>
  <si>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</si>
  <si>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</si>
  <si>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</si>
  <si>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</si>
  <si>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</si>
  <si>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</si>
  <si>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</si>
  <si>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</si>
  <si>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</si>
  <si>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</si>
  <si>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</si>
  <si>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</si>
  <si>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</si>
  <si>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</si>
  <si>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</si>
  <si>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</si>
  <si>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</si>
  <si>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</si>
  <si>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</si>
  <si>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</si>
  <si>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</si>
  <si>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</si>
  <si>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</si>
  <si>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</si>
  <si>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</si>
  <si>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</si>
  <si>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</si>
  <si>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</si>
  <si>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</si>
  <si>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</si>
  <si>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</si>
  <si>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</si>
  <si>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</si>
  <si>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</si>
  <si>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</si>
  <si>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</si>
  <si>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</si>
  <si>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</si>
  <si>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</si>
  <si>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</si>
  <si>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</si>
  <si>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</si>
  <si>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</si>
  <si>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</si>
  <si>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</si>
  <si>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</si>
  <si>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</si>
  <si>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</si>
  <si>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</si>
  <si>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</si>
  <si>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</si>
  <si>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</si>
  <si>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</si>
  <si>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</si>
  <si>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</si>
  <si>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</si>
  <si>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</si>
  <si>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</si>
  <si>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</si>
  <si>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</si>
  <si>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</si>
  <si>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</si>
  <si>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</si>
  <si>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</si>
  <si>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</si>
  <si>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</si>
  <si>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</si>
  <si>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</si>
  <si>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</si>
  <si>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</si>
  <si>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</si>
  <si>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</si>
  <si>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</si>
  <si>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</si>
  <si>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</si>
  <si>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</si>
  <si>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</si>
  <si>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</si>
  <si>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</si>
  <si>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</si>
  <si>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</si>
  <si>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</si>
  <si>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</si>
  <si>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</si>
  <si>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</si>
  <si>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</si>
  <si>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</si>
  <si>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</si>
  <si>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</si>
  <si>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</si>
  <si>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</si>
  <si>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</si>
  <si>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</si>
  <si>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</si>
  <si>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</si>
  <si>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</si>
  <si>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</si>
  <si>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</si>
  <si>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</si>
  <si>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</si>
  <si>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</si>
  <si>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</si>
  <si>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</si>
  <si>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</si>
  <si>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</si>
  <si>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</si>
  <si>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</si>
  <si>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</si>
  <si>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</si>
  <si>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</si>
  <si>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</si>
  <si>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</si>
  <si>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</si>
  <si>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</si>
  <si>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</si>
  <si>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</si>
  <si>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</si>
  <si>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</si>
  <si>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</si>
  <si>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</si>
  <si>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</si>
  <si>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</si>
  <si>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</si>
  <si>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</si>
  <si>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</si>
  <si>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</si>
  <si>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</si>
  <si>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</si>
  <si>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</si>
  <si>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</si>
  <si>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</si>
  <si>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</si>
  <si>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</si>
  <si>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</si>
  <si>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</si>
  <si>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</si>
  <si>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</si>
  <si>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</si>
  <si>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</si>
  <si>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</si>
  <si>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</si>
  <si>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</si>
  <si>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</si>
  <si>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</si>
  <si>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</si>
  <si>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</si>
  <si>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</si>
  <si>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</si>
  <si>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</si>
  <si>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</si>
  <si>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</si>
  <si>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</si>
  <si>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</si>
  <si>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</si>
  <si>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</si>
  <si>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</si>
  <si>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</si>
  <si>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</si>
  <si>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</si>
  <si>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</si>
  <si>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</si>
  <si>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</si>
  <si>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</si>
  <si>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</si>
  <si>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</si>
  <si>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</si>
  <si>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</si>
  <si>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</si>
  <si>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</si>
  <si>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</si>
  <si>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</si>
  <si>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</si>
  <si>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</si>
  <si>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</si>
  <si>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</si>
  <si>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</si>
  <si>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</si>
  <si>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</si>
  <si>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</si>
  <si>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</si>
  <si>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</si>
  <si>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</si>
  <si>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</si>
  <si>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</si>
  <si>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</si>
  <si>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</si>
  <si>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</si>
  <si>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</si>
  <si>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</si>
  <si>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</si>
  <si>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</si>
  <si>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</si>
  <si>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</si>
  <si>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</si>
  <si>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</si>
  <si>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</si>
  <si>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</si>
  <si>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</si>
  <si>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</si>
  <si>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</si>
  <si>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</si>
  <si>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</si>
  <si>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</si>
  <si>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</si>
  <si>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</si>
  <si>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</si>
  <si>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</si>
  <si>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</si>
  <si>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</si>
  <si>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</si>
  <si>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</si>
  <si>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</si>
  <si>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</si>
  <si>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</si>
  <si>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</si>
  <si>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</si>
  <si>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</si>
  <si>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</si>
  <si>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</si>
  <si>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</si>
  <si>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</si>
  <si>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</si>
  <si>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</si>
  <si>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</si>
  <si>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</si>
  <si>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</si>
  <si>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</si>
  <si>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</si>
  <si>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</si>
  <si>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</si>
  <si>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</si>
  <si>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</si>
  <si>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</si>
  <si>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</si>
  <si>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</si>
  <si>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</si>
  <si>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</si>
  <si>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</si>
  <si>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</si>
  <si>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</si>
  <si>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</si>
  <si>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</si>
  <si>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</si>
  <si>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</si>
  <si>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</si>
  <si>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</si>
  <si>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</si>
  <si>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</si>
  <si>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</si>
  <si>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</si>
  <si>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</si>
  <si>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</si>
  <si>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</si>
  <si>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</si>
  <si>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</si>
  <si>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</si>
  <si>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</si>
  <si>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</si>
  <si>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</si>
  <si>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</si>
  <si>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</si>
  <si>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</si>
  <si>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</si>
  <si>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</si>
  <si>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</si>
  <si>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</si>
  <si>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</si>
  <si>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</si>
  <si>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</si>
  <si>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</si>
  <si>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</si>
  <si>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</si>
  <si>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</si>
  <si>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</si>
  <si>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</si>
  <si>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</si>
  <si>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</si>
  <si>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</si>
  <si>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</si>
  <si>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</si>
  <si>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</si>
  <si>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</si>
  <si>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</si>
  <si>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</si>
  <si>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</si>
  <si>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</si>
  <si>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</si>
  <si>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</si>
  <si>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</si>
  <si>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</si>
  <si>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</si>
  <si>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</si>
  <si>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</si>
  <si>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</si>
  <si>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</si>
  <si>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</si>
  <si>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</si>
  <si>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</si>
  <si>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</si>
  <si>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</si>
  <si>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</si>
  <si>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</si>
  <si>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</si>
  <si>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</si>
  <si>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</si>
  <si>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</si>
  <si>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</si>
  <si>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</si>
  <si>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</si>
  <si>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</si>
  <si>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</si>
  <si>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</si>
  <si>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</si>
  <si>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</si>
  <si>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</si>
  <si>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</si>
  <si>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</si>
  <si>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</si>
  <si>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</si>
  <si>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</si>
  <si>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</si>
  <si>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</si>
  <si>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</si>
  <si>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</si>
  <si>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</si>
  <si>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</si>
  <si>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</si>
  <si>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</si>
  <si>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</si>
  <si>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</si>
  <si>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</si>
  <si>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</si>
  <si>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</si>
  <si>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</si>
  <si>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</si>
  <si>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</si>
  <si>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</si>
  <si>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</si>
  <si>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</si>
  <si>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</si>
  <si>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</si>
  <si>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</si>
  <si>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</si>
  <si>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</si>
  <si>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</si>
  <si>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</si>
  <si>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</si>
  <si>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</si>
  <si>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</si>
  <si>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</si>
  <si>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</si>
  <si>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</si>
  <si>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</si>
  <si>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</si>
  <si>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</si>
  <si>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</si>
  <si>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</si>
  <si>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</si>
  <si>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</si>
  <si>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</si>
  <si>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</si>
  <si>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</si>
  <si>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</si>
  <si>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</si>
  <si>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</si>
  <si>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</si>
  <si>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</si>
  <si>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</si>
  <si>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</si>
  <si>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</si>
  <si>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</si>
  <si>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</si>
  <si>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</si>
  <si>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</si>
  <si>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</si>
  <si>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</si>
  <si>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</si>
  <si>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</si>
  <si>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</si>
  <si>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</si>
  <si>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</si>
  <si>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</si>
  <si>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</si>
  <si>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</si>
  <si>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</si>
  <si>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</si>
  <si>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</si>
  <si>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</si>
  <si>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</si>
  <si>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</si>
  <si>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</si>
  <si>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</si>
  <si>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</si>
  <si>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</si>
  <si>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</si>
  <si>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</si>
  <si>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</si>
  <si>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</si>
  <si>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</si>
  <si>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</si>
  <si>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</si>
  <si>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</si>
  <si>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</si>
  <si>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</si>
  <si>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</si>
  <si>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</si>
  <si>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</si>
  <si>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</si>
  <si>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</si>
  <si>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</si>
  <si>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</si>
  <si>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</si>
  <si>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</si>
  <si>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</si>
  <si>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</si>
  <si>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</si>
  <si>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</si>
  <si>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</si>
  <si>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</si>
  <si>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</si>
  <si>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</si>
  <si>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</si>
  <si>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</si>
  <si>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</si>
  <si>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</si>
  <si>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</si>
  <si>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</si>
  <si>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</si>
  <si>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</si>
  <si>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</si>
  <si>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</si>
  <si>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</si>
  <si>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</si>
  <si>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</si>
  <si>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</si>
  <si>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</si>
  <si>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</si>
  <si>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</si>
  <si>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</si>
  <si>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</si>
  <si>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</si>
  <si>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</si>
  <si>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</si>
  <si>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</si>
  <si>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</si>
  <si>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</si>
  <si>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</si>
  <si>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</si>
  <si>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</si>
  <si>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</si>
  <si>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</si>
  <si>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</si>
  <si>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</si>
  <si>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</si>
  <si>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</si>
  <si>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</si>
  <si>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</si>
  <si>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</si>
  <si>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</si>
  <si>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</si>
  <si>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</si>
  <si>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</si>
  <si>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</si>
  <si>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</si>
  <si>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</si>
  <si>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</si>
  <si>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</si>
  <si>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</si>
  <si>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</si>
  <si>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</si>
  <si>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</si>
  <si>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</si>
  <si>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</si>
  <si>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</si>
  <si>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</si>
  <si>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</si>
  <si>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</si>
  <si>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</si>
  <si>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</si>
  <si>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</si>
  <si>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</si>
  <si>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</si>
  <si>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</si>
  <si>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</si>
  <si>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</si>
  <si>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</si>
  <si>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</si>
  <si>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</si>
  <si>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</si>
  <si>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</si>
  <si>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</si>
  <si>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</si>
  <si>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</si>
  <si>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</si>
  <si>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</si>
  <si>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</si>
  <si>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</si>
  <si>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</si>
  <si>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</si>
  <si>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</si>
  <si>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</si>
  <si>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</si>
  <si>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</si>
  <si>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</si>
  <si>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</si>
  <si>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</si>
  <si>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</si>
  <si>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</si>
  <si>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</si>
  <si>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</si>
  <si>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</si>
  <si>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</si>
  <si>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</si>
  <si>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</si>
  <si>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</si>
  <si>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</si>
  <si>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</si>
  <si>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</si>
  <si>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</si>
  <si>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</si>
  <si>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</si>
  <si>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</si>
  <si>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</si>
  <si>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</si>
  <si>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</si>
  <si>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</si>
  <si>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</si>
  <si>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</si>
  <si>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</si>
  <si>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</si>
  <si>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</si>
  <si>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</si>
  <si>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</si>
  <si>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</si>
  <si>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</si>
  <si>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</si>
  <si>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</si>
  <si>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</si>
  <si>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</si>
  <si>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</si>
  <si>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</si>
  <si>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</si>
  <si>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</si>
  <si>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</si>
  <si>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</si>
  <si>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</si>
  <si>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</si>
  <si>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</si>
  <si>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</si>
  <si>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</si>
  <si>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</si>
  <si>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</si>
  <si>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</si>
  <si>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</si>
  <si>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</si>
  <si>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</si>
  <si>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</si>
  <si>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</si>
  <si>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</si>
  <si>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</si>
  <si>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</si>
  <si>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</si>
  <si>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</si>
  <si>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</si>
  <si>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</si>
  <si>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</si>
  <si>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</si>
  <si>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</si>
  <si>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</si>
  <si>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</si>
  <si>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</si>
  <si>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</si>
  <si>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</si>
  <si>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</si>
  <si>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</si>
  <si>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</si>
  <si>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</si>
  <si>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</si>
  <si>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</si>
  <si>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</si>
  <si>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</si>
  <si>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</si>
  <si>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</si>
  <si>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</si>
  <si>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</si>
  <si>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</si>
  <si>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</si>
  <si>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</si>
  <si>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</si>
  <si>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</si>
  <si>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</si>
  <si>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</si>
  <si>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</si>
  <si>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</si>
  <si>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</si>
  <si>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</si>
  <si>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</si>
  <si>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</si>
  <si>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</si>
  <si>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</si>
  <si>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</si>
  <si>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</si>
  <si>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</si>
  <si>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</si>
  <si>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</si>
  <si>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</si>
  <si>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</si>
  <si>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</si>
  <si>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</si>
  <si>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</si>
  <si>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</si>
  <si>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</si>
  <si>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</si>
  <si>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</si>
  <si>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</si>
  <si>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</si>
  <si>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</si>
  <si>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</si>
  <si>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</si>
  <si>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</si>
  <si>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</si>
  <si>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</si>
  <si>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</si>
  <si>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</si>
  <si>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</si>
  <si>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</si>
  <si>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</si>
  <si>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</si>
  <si>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</si>
  <si>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</si>
  <si>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</si>
  <si>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</si>
  <si>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</si>
  <si>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</si>
  <si>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</si>
  <si>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</si>
  <si>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</si>
  <si>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</si>
  <si>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</si>
  <si>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</si>
  <si>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</si>
  <si>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</si>
  <si>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</si>
  <si>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</si>
  <si>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</si>
  <si>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</si>
  <si>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</si>
  <si>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</si>
  <si>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</si>
  <si>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</si>
  <si>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</si>
  <si>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</si>
  <si>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</si>
  <si>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</si>
  <si>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</si>
  <si>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</si>
  <si>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</si>
  <si>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</si>
  <si>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</si>
  <si>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</si>
  <si>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</si>
  <si>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</si>
  <si>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</si>
  <si>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</si>
  <si>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</si>
  <si>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</si>
  <si>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</si>
  <si>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</si>
  <si>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</si>
  <si>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</si>
  <si>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</si>
  <si>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</si>
  <si>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</si>
  <si>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</si>
  <si>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</si>
  <si>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</si>
  <si>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</si>
  <si>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</si>
  <si>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</si>
  <si>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</si>
  <si>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</si>
  <si>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</si>
  <si>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</si>
  <si>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</si>
  <si>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</si>
  <si>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</si>
  <si>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</si>
  <si>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</si>
  <si>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</si>
  <si>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</si>
  <si>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</si>
  <si>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</si>
  <si>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</si>
  <si>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</si>
  <si>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</si>
  <si>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</si>
  <si>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</si>
  <si>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</si>
  <si>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</si>
  <si>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</si>
  <si>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</si>
  <si>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</si>
  <si>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</si>
  <si>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</si>
  <si>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</si>
  <si>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</si>
  <si>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</si>
  <si>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</si>
  <si>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</si>
  <si>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</si>
  <si>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</si>
  <si>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</si>
  <si>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</si>
  <si>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</si>
  <si>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</si>
  <si>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</si>
  <si>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</si>
  <si>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</si>
  <si>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</si>
  <si>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</si>
  <si>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</si>
  <si>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</si>
  <si>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</si>
  <si>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</si>
  <si>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</si>
  <si>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</si>
  <si>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</si>
  <si>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</si>
  <si>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</si>
  <si>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</si>
  <si>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</si>
  <si>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</si>
  <si>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</si>
  <si>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</si>
  <si>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</si>
  <si>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</si>
  <si>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</si>
  <si>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</si>
  <si>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</si>
  <si>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</si>
  <si>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</si>
  <si>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</si>
  <si>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</si>
  <si>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</si>
  <si>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</si>
  <si>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</si>
  <si>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</si>
  <si>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</si>
  <si>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</si>
  <si>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</si>
  <si>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</si>
  <si>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</si>
  <si>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</si>
  <si>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</si>
  <si>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</si>
  <si>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</si>
  <si>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</si>
  <si>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</si>
  <si>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</si>
  <si>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</si>
  <si>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</si>
  <si>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</si>
  <si>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</si>
  <si>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</si>
  <si>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</si>
  <si>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</si>
  <si>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</si>
  <si>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</si>
  <si>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</si>
  <si>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</si>
  <si>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</si>
  <si>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</si>
  <si>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</si>
  <si>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</si>
  <si>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</si>
  <si>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</si>
  <si>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</si>
  <si>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</si>
  <si>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</si>
  <si>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</si>
  <si>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</si>
  <si>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</si>
  <si>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</si>
  <si>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</si>
  <si>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</si>
  <si>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</si>
  <si>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</si>
  <si>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</si>
  <si>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</si>
  <si>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</si>
  <si>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</si>
  <si>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</si>
  <si>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</si>
  <si>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</si>
  <si>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</si>
  <si>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</si>
  <si>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</si>
  <si>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</si>
  <si>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</si>
  <si>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</si>
  <si>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</si>
  <si>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</si>
  <si>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</si>
  <si>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</si>
  <si>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</si>
  <si>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</si>
  <si>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</si>
  <si>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</si>
  <si>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</si>
  <si>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</si>
  <si>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</si>
  <si>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</si>
  <si>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</si>
  <si>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</si>
  <si>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</si>
  <si>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</si>
  <si>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</si>
  <si>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</si>
  <si>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</si>
  <si>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</si>
  <si>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</si>
  <si>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</si>
  <si>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</si>
  <si>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</si>
  <si>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</si>
  <si>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</si>
  <si>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</si>
  <si>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</si>
  <si>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</si>
  <si>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</si>
  <si>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</si>
  <si>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</si>
  <si>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</si>
  <si>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</si>
  <si>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</si>
  <si>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</si>
  <si>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</si>
  <si>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</si>
  <si>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</si>
  <si>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</si>
  <si>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</si>
  <si>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</si>
  <si>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</si>
  <si>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</si>
  <si>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</si>
  <si>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</si>
  <si>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</si>
  <si>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</si>
  <si>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</si>
  <si>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</si>
  <si>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</si>
  <si>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</si>
  <si>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</si>
  <si>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</si>
  <si>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</si>
  <si>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</si>
  <si>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</si>
  <si>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</si>
  <si>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</si>
  <si>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</si>
  <si>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</si>
  <si>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</si>
  <si>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</si>
  <si>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</si>
  <si>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</si>
  <si>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</si>
  <si>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</si>
  <si>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</si>
  <si>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</si>
  <si>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</si>
  <si>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</si>
  <si>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</si>
  <si>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</si>
  <si>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</si>
  <si>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</si>
  <si>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</si>
  <si>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</si>
  <si>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</si>
  <si>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</si>
  <si>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</si>
  <si>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</si>
  <si>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</si>
  <si>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</si>
  <si>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</si>
  <si>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</si>
  <si>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</si>
  <si>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</si>
  <si>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</si>
  <si>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</si>
  <si>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</si>
  <si>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</si>
  <si>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</si>
  <si>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</si>
  <si>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</si>
  <si>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</si>
  <si>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</si>
  <si>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</si>
  <si>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</si>
  <si>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</si>
  <si>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</si>
  <si>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</si>
  <si>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</si>
  <si>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</si>
  <si>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</si>
  <si>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</si>
  <si>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</si>
  <si>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</si>
  <si>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</si>
  <si>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</si>
  <si>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</si>
  <si>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</si>
  <si>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</si>
  <si>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</si>
  <si>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</si>
  <si>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</si>
  <si>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</si>
  <si>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</si>
  <si>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</si>
  <si>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</si>
  <si>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</si>
  <si>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</si>
  <si>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</si>
  <si>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</si>
  <si>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</si>
  <si>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</si>
  <si>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</si>
  <si>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</si>
  <si>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</si>
  <si>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</si>
  <si>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</si>
  <si>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</si>
  <si>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</si>
  <si>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</si>
  <si>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</si>
  <si>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</si>
  <si>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</si>
  <si>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</si>
  <si>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</si>
  <si>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</si>
  <si>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</si>
  <si>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</si>
  <si>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</si>
  <si>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</si>
  <si>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</si>
  <si>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</si>
  <si>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</si>
  <si>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</si>
  <si>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</si>
  <si>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</si>
  <si>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</si>
  <si>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</si>
  <si>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</si>
  <si>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</si>
  <si>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</si>
  <si>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</si>
  <si>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</si>
  <si>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</si>
  <si>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</si>
  <si>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</si>
  <si>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</si>
  <si>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</si>
  <si>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</si>
  <si>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</si>
  <si>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</si>
  <si>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</si>
  <si>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</si>
  <si>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</si>
  <si>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</si>
  <si>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</si>
  <si>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</si>
  <si>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</si>
  <si>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</si>
  <si>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</si>
  <si>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</si>
  <si>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</si>
  <si>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</si>
  <si>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</si>
  <si>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</si>
  <si>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</si>
  <si>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</si>
  <si>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</si>
  <si>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</si>
  <si>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</si>
  <si>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</si>
  <si>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</si>
  <si>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</si>
  <si>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</si>
  <si>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</si>
  <si>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</si>
  <si>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</si>
  <si>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</si>
  <si>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</si>
  <si>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</si>
  <si>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</si>
  <si>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</si>
  <si>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</si>
  <si>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</si>
  <si>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</si>
  <si>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</si>
  <si>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</si>
  <si>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</si>
  <si>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</si>
  <si>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</si>
  <si>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</si>
  <si>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</si>
  <si>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</si>
  <si>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</si>
  <si>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</si>
  <si>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</si>
  <si>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</si>
  <si>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</si>
  <si>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</si>
  <si>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</si>
  <si>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</si>
  <si>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</si>
  <si>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</si>
  <si>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</si>
  <si>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</si>
  <si>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</si>
  <si>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</si>
  <si>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</si>
  <si>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</si>
  <si>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</si>
  <si>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</si>
  <si>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</si>
  <si>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</si>
  <si>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</si>
  <si>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</si>
  <si>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</si>
  <si>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</si>
  <si>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</si>
  <si>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</si>
  <si>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</si>
  <si>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</si>
  <si>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</si>
  <si>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</si>
  <si>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</si>
  <si>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</si>
  <si>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</si>
  <si>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</si>
  <si>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</si>
  <si>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</si>
  <si>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</si>
  <si>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</si>
  <si>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</si>
  <si>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</si>
  <si>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</si>
  <si>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</si>
  <si>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</si>
  <si>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</si>
  <si>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</si>
  <si>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</si>
  <si>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</si>
  <si>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</si>
  <si>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</si>
  <si>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</si>
  <si>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</si>
  <si>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</si>
  <si>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</si>
  <si>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</si>
  <si>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</si>
  <si>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</si>
  <si>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</si>
  <si>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</si>
  <si>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</si>
  <si>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</si>
  <si>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</si>
  <si>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</si>
  <si>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</si>
  <si>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</si>
  <si>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</si>
  <si>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</si>
  <si>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</si>
  <si>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</si>
  <si>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</si>
  <si>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</si>
  <si>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</si>
  <si>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</si>
  <si>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</si>
  <si>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</si>
  <si>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</si>
  <si>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</si>
  <si>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</si>
  <si>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</si>
  <si>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</si>
  <si>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</si>
  <si>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</si>
  <si>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</si>
  <si>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</si>
  <si>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</si>
  <si>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</si>
  <si>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</si>
  <si>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</si>
  <si>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</si>
  <si>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</si>
  <si>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</si>
  <si>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</si>
  <si>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</si>
  <si>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</si>
  <si>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</si>
  <si>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</si>
  <si>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</si>
  <si>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</si>
  <si>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</si>
  <si>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</si>
  <si>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</si>
  <si>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</si>
  <si>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</si>
  <si>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</si>
  <si>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</si>
  <si>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</si>
  <si>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</si>
  <si>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</si>
  <si>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</si>
  <si>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</si>
  <si>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</si>
  <si>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</si>
  <si>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</si>
  <si>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</si>
  <si>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</si>
  <si>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</si>
  <si>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</si>
  <si>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</si>
  <si>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</si>
  <si>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</si>
  <si>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</si>
  <si>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</si>
  <si>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</si>
  <si>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</si>
  <si>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</si>
  <si>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</si>
  <si>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</si>
  <si>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</si>
  <si>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</si>
  <si>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</si>
  <si>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</si>
  <si>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</si>
  <si>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</si>
  <si>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</si>
  <si>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</si>
  <si>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</si>
  <si>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</si>
  <si>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</si>
  <si>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</si>
  <si>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</si>
  <si>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</si>
  <si>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</si>
  <si>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</si>
  <si>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</si>
  <si>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</si>
  <si>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</si>
  <si>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</si>
  <si>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</si>
  <si>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</si>
  <si>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</si>
  <si>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</si>
  <si>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</si>
  <si>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</si>
  <si>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</si>
  <si>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</si>
  <si>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</si>
  <si>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</si>
  <si>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</si>
  <si>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</si>
  <si>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</si>
  <si>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</si>
  <si>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</si>
  <si>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</si>
  <si>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</si>
  <si>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</si>
  <si>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</si>
  <si>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</si>
  <si>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</si>
  <si>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</si>
  <si>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</si>
  <si>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</si>
  <si>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</si>
  <si>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</si>
  <si>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</si>
  <si>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</si>
  <si>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</si>
  <si>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</si>
  <si>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</si>
  <si>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</si>
  <si>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</si>
  <si>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</si>
  <si>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</si>
  <si>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</si>
  <si>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</si>
  <si>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</si>
  <si>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</si>
  <si>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</si>
  <si>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</si>
  <si>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</si>
  <si>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</si>
  <si>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</si>
  <si>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</si>
  <si>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</si>
  <si>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</si>
  <si>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</si>
  <si>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</si>
  <si>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</si>
  <si>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</si>
  <si>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</si>
  <si>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</si>
  <si>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</si>
  <si>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</si>
  <si>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</si>
  <si>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</si>
  <si>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</si>
  <si>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</si>
  <si>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</si>
  <si>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</si>
  <si>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</si>
  <si>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</si>
  <si>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</si>
  <si>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</si>
  <si>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</si>
  <si>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</si>
  <si>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</si>
  <si>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</si>
  <si>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</si>
  <si>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</si>
  <si>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</si>
  <si>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</si>
  <si>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</si>
  <si>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</si>
  <si>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</si>
  <si>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</si>
  <si>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</si>
  <si>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</si>
  <si>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</si>
  <si>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</si>
  <si>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</si>
  <si>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</si>
  <si>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</si>
  <si>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</si>
  <si>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</si>
  <si>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</si>
  <si>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</si>
  <si>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</si>
  <si>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</si>
  <si>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</si>
  <si>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</si>
  <si>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</si>
  <si>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</si>
  <si>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</si>
  <si>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</si>
  <si>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</si>
  <si>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</si>
  <si>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</si>
  <si>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</si>
  <si>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</si>
  <si>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</si>
  <si>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</si>
  <si>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</si>
  <si>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</si>
  <si>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</si>
  <si>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</si>
  <si>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</si>
  <si>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</si>
  <si>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</si>
  <si>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</si>
  <si>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</si>
  <si>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</si>
  <si>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</si>
  <si>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</si>
  <si>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</si>
  <si>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</si>
  <si>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</si>
  <si>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</si>
  <si>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</si>
  <si>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</si>
  <si>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</si>
  <si>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</si>
  <si>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</si>
  <si>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</si>
  <si>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</si>
  <si>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</si>
  <si>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</si>
  <si>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</si>
  <si>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</si>
  <si>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</si>
  <si>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</si>
  <si>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</si>
  <si>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</si>
  <si>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</si>
  <si>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</si>
  <si>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</si>
  <si>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</si>
  <si>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</si>
  <si>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</si>
  <si>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</si>
  <si>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</si>
  <si>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</si>
  <si>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</si>
  <si>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</si>
  <si>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</si>
  <si>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</si>
  <si>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</si>
  <si>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</si>
  <si>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</si>
  <si>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</si>
  <si>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</si>
  <si>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</si>
  <si>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</si>
  <si>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</si>
  <si>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</si>
  <si>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</si>
  <si>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</si>
  <si>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</si>
  <si>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</si>
  <si>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</si>
  <si>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</si>
  <si>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</si>
  <si>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</si>
  <si>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</si>
  <si>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</si>
  <si>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</si>
  <si>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</si>
  <si>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</si>
  <si>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</si>
  <si>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</si>
  <si>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</si>
  <si>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</si>
  <si>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</si>
  <si>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</si>
  <si>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</si>
  <si>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</si>
  <si>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</si>
  <si>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</si>
  <si>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</si>
  <si>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</si>
  <si>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</si>
  <si>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</si>
  <si>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</si>
  <si>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</si>
  <si>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</si>
  <si>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</si>
  <si>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</si>
  <si>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</si>
  <si>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</si>
  <si>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</si>
  <si>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</si>
  <si>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</si>
  <si>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</si>
  <si>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</si>
  <si>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</si>
  <si>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</si>
  <si>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</si>
  <si>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</si>
  <si>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</si>
  <si>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</si>
  <si>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</si>
  <si>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</si>
  <si>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</si>
  <si>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</si>
  <si>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</si>
  <si>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</si>
  <si>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</si>
  <si>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</si>
  <si>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</si>
  <si>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</si>
  <si>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</si>
  <si>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</si>
  <si>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</si>
  <si>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</si>
  <si>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</si>
  <si>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</si>
  <si>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</si>
  <si>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</si>
  <si>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</si>
  <si>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</si>
  <si>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</si>
  <si>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</si>
  <si>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</si>
  <si>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</si>
  <si>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</si>
  <si>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</si>
  <si>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</si>
  <si>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</si>
  <si>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</si>
  <si>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</si>
  <si>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</si>
  <si>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</si>
  <si>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</si>
  <si>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</si>
  <si>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</si>
  <si>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</si>
  <si>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</si>
  <si>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</si>
  <si>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</si>
  <si>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</si>
  <si>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</si>
  <si>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</si>
  <si>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</si>
  <si>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</si>
  <si>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</si>
  <si>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</si>
  <si>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</si>
  <si>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</si>
  <si>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</si>
  <si>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</si>
  <si>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</si>
  <si>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</si>
  <si>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</si>
  <si>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</si>
  <si>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</si>
  <si>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</si>
  <si>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</si>
  <si>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</si>
  <si>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</si>
  <si>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</si>
  <si>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</si>
  <si>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</si>
  <si>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</si>
  <si>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</si>
  <si>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</si>
  <si>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</si>
  <si>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</si>
  <si>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</si>
  <si>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</si>
  <si>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</si>
  <si>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</si>
  <si>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</si>
  <si>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</si>
  <si>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</si>
  <si>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</si>
  <si>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</si>
  <si>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</si>
  <si>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</si>
  <si>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</si>
  <si>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</si>
  <si>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</si>
  <si>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</si>
  <si>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</si>
  <si>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</si>
  <si>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</si>
  <si>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</si>
  <si>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</si>
  <si>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</si>
  <si>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</si>
  <si>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</si>
  <si>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</si>
  <si>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</si>
  <si>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</si>
  <si>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</si>
  <si>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</si>
  <si>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</si>
  <si>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</si>
  <si>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</si>
  <si>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</si>
  <si>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</si>
  <si>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</si>
  <si>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</si>
  <si>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</si>
  <si>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</si>
  <si>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</si>
  <si>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</si>
  <si>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</si>
  <si>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</si>
  <si>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</si>
  <si>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</si>
  <si>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</si>
  <si>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</si>
  <si>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</si>
  <si>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</si>
  <si>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</si>
  <si>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</si>
  <si>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</si>
  <si>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</si>
  <si>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</si>
  <si>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</si>
  <si>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</si>
  <si>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</si>
  <si>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</si>
  <si>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</si>
  <si>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</si>
  <si>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</si>
  <si>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</si>
  <si>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</si>
  <si>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</si>
  <si>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</si>
  <si>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</si>
  <si>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</si>
  <si>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</si>
  <si>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</si>
  <si>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</si>
  <si>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</si>
  <si>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</si>
  <si>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</si>
  <si>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</si>
  <si>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</si>
  <si>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</si>
  <si>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</si>
  <si>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</si>
  <si>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</si>
  <si>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</si>
  <si>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</si>
  <si>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</si>
  <si>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</si>
  <si>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</si>
  <si>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</si>
  <si>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</si>
  <si>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</si>
  <si>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</si>
  <si>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</si>
  <si>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</si>
  <si>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</si>
  <si>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</si>
  <si>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</si>
  <si>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</si>
  <si>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</si>
  <si>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</si>
  <si>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</si>
  <si>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</si>
  <si>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</si>
  <si>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</si>
  <si>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</si>
  <si>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</si>
  <si>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</si>
  <si>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</si>
  <si>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</si>
  <si>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</si>
  <si>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</si>
  <si>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</si>
  <si>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</si>
  <si>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</si>
  <si>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</si>
  <si>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</si>
  <si>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</si>
  <si>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</si>
  <si>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</si>
  <si>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</si>
  <si>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</si>
  <si>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</si>
  <si>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</si>
  <si>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</si>
  <si>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</si>
  <si>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</si>
  <si>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</si>
  <si>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</si>
  <si>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</si>
  <si>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</si>
  <si>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</si>
  <si>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</si>
  <si>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</si>
  <si>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</si>
  <si>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</si>
  <si>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</si>
  <si>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</si>
  <si>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</si>
  <si>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</si>
  <si>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</si>
  <si>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</si>
  <si>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</si>
  <si>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</si>
  <si>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</si>
  <si>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</si>
  <si>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</si>
  <si>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</si>
  <si>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</si>
  <si>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</si>
  <si>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</si>
  <si>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</si>
  <si>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</si>
  <si>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</si>
  <si>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</si>
  <si>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</si>
  <si>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</si>
  <si>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</si>
  <si>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</si>
  <si>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</si>
  <si>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</si>
  <si>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</si>
  <si>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</si>
  <si>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</si>
  <si>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</si>
  <si>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</si>
  <si>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</si>
  <si>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</si>
  <si>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</si>
  <si>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</si>
  <si>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</si>
  <si>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</si>
  <si>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</si>
  <si>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</si>
  <si>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</si>
  <si>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</si>
  <si>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</si>
  <si>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</si>
  <si>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</si>
  <si>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</si>
  <si>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</si>
  <si>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</si>
  <si>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</si>
  <si>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</si>
  <si>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</si>
  <si>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</si>
  <si>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</si>
  <si>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</si>
  <si>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</si>
  <si>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</si>
  <si>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</si>
  <si>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</si>
  <si>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</si>
  <si>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</si>
  <si>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</si>
  <si>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</si>
  <si>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</si>
  <si>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</si>
  <si>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</si>
  <si>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</si>
  <si>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</si>
  <si>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</si>
  <si>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</si>
  <si>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</si>
  <si>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</si>
  <si>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</si>
  <si>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</si>
  <si>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</si>
  <si>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</si>
  <si>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</si>
  <si>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</si>
  <si>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</si>
  <si>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</si>
  <si>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</si>
  <si>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</si>
  <si>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</si>
  <si>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</si>
  <si>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</si>
  <si>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</si>
  <si>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</si>
  <si>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</si>
  <si>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</si>
  <si>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</si>
  <si>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</si>
  <si>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</si>
  <si>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</si>
  <si>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</si>
  <si>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</si>
  <si>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</si>
  <si>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</si>
  <si>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</si>
  <si>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</si>
  <si>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</si>
  <si>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</si>
  <si>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</si>
  <si>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</si>
  <si>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</si>
  <si>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</si>
  <si>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</si>
  <si>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</si>
  <si>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</si>
  <si>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</si>
  <si>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</si>
  <si>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</si>
  <si>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</si>
  <si>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</si>
  <si>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</si>
  <si>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</si>
  <si>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</si>
  <si>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</si>
  <si>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</si>
  <si>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</si>
  <si>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</si>
  <si>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</si>
  <si>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</si>
  <si>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</si>
  <si>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</si>
  <si>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</si>
  <si>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</si>
  <si>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</si>
  <si>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</si>
  <si>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</si>
  <si>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</si>
  <si>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</si>
  <si>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</si>
  <si>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</si>
  <si>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</si>
  <si>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</si>
  <si>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</si>
  <si>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</si>
  <si>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</si>
  <si>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</si>
  <si>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</si>
  <si>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</si>
  <si>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</si>
  <si>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</si>
  <si>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</si>
  <si>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</si>
  <si>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</si>
  <si>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</si>
  <si>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</si>
  <si>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</si>
  <si>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</si>
  <si>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</si>
  <si>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</si>
  <si>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</si>
  <si>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</si>
  <si>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</si>
  <si>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</si>
  <si>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</si>
  <si>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</si>
  <si>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</si>
  <si>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</si>
  <si>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</si>
  <si>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</si>
  <si>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</si>
  <si>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</si>
  <si>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</si>
  <si>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</si>
  <si>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</si>
  <si>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</si>
  <si>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</si>
  <si>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</si>
  <si>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</si>
  <si>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</si>
  <si>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</si>
  <si>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</si>
  <si>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</si>
  <si>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</si>
  <si>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</si>
  <si>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</si>
  <si>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</si>
  <si>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</si>
  <si>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</si>
  <si>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</si>
  <si>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</si>
  <si>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</si>
  <si>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</si>
  <si>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</si>
  <si>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</si>
  <si>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</si>
  <si>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</si>
  <si>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</si>
  <si>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</si>
  <si>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</si>
  <si>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</si>
  <si>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</si>
  <si>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</si>
  <si>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</si>
  <si>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</si>
  <si>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</si>
  <si>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</si>
  <si>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</si>
  <si>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</si>
  <si>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</si>
  <si>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</si>
  <si>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</si>
  <si>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</si>
  <si>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</si>
  <si>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</si>
  <si>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</si>
  <si>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</si>
  <si>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</si>
  <si>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</si>
  <si>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</si>
  <si>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</si>
  <si>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</si>
  <si>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</si>
  <si>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</si>
  <si>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</si>
  <si>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</si>
  <si>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</si>
  <si>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</si>
  <si>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</si>
  <si>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</si>
  <si>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</si>
  <si>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</si>
  <si>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</si>
  <si>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</si>
  <si>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</si>
  <si>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</si>
  <si>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</si>
  <si>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</si>
  <si>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</si>
  <si>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</si>
  <si>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</si>
  <si>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</si>
  <si>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</si>
  <si>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</si>
  <si>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</si>
  <si>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</si>
  <si>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</si>
  <si>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</si>
  <si>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</si>
  <si>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</si>
  <si>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</si>
  <si>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</si>
  <si>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</si>
  <si>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</si>
  <si>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</si>
  <si>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</si>
  <si>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</si>
  <si>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</si>
  <si>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</si>
  <si>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</si>
  <si>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</si>
  <si>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</si>
  <si>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</si>
  <si>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</si>
  <si>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</si>
  <si>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</si>
  <si>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</si>
  <si>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</si>
  <si>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</si>
  <si>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</si>
  <si>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</si>
  <si>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</si>
  <si>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</si>
  <si>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</si>
  <si>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</si>
  <si>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</si>
  <si>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</si>
  <si>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</si>
  <si>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</si>
  <si>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</si>
  <si>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</si>
  <si>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</si>
  <si>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</si>
  <si>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</si>
  <si>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</si>
  <si>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</si>
  <si>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</si>
  <si>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</si>
  <si>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</si>
  <si>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</si>
  <si>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</si>
  <si>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</si>
  <si>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</si>
  <si>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</si>
  <si>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</si>
  <si>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</si>
  <si>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</si>
  <si>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</si>
  <si>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</si>
  <si>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</si>
  <si>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</si>
  <si>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</si>
  <si>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</si>
  <si>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</si>
  <si>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</si>
  <si>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</si>
  <si>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</si>
  <si>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</si>
  <si>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</si>
  <si>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</si>
  <si>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</si>
  <si>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</si>
  <si>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</si>
  <si>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</si>
  <si>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</si>
  <si>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</si>
  <si>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</si>
  <si>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</si>
  <si>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</si>
  <si>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</si>
  <si>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</si>
  <si>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</si>
  <si>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</si>
  <si>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</si>
  <si>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</si>
  <si>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</si>
  <si>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</si>
  <si>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</si>
  <si>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</si>
  <si>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</si>
  <si>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</si>
  <si>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</si>
  <si>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</si>
  <si>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</si>
  <si>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</si>
  <si>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</si>
  <si>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</si>
  <si>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</si>
  <si>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</si>
  <si>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</si>
  <si>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</si>
  <si>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</si>
  <si>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</si>
  <si>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</si>
  <si>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</si>
  <si>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</si>
  <si>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</si>
  <si>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</si>
  <si>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</si>
  <si>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</si>
  <si>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</si>
  <si>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</si>
  <si>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</si>
  <si>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</si>
  <si>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</si>
  <si>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</si>
  <si>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</si>
  <si>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</si>
  <si>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</si>
  <si>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</si>
  <si>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</si>
  <si>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</si>
  <si>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</si>
  <si>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</si>
  <si>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</si>
  <si>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</si>
  <si>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</si>
  <si>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</si>
  <si>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</si>
  <si>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</si>
  <si>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</si>
  <si>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</si>
  <si>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</si>
  <si>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</si>
  <si>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</si>
  <si>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</si>
  <si>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</si>
  <si>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</si>
  <si>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</si>
  <si>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</si>
  <si>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</si>
  <si>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</si>
  <si>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</si>
  <si>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</si>
  <si>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</si>
  <si>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</si>
  <si>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</si>
  <si>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</si>
  <si>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</si>
  <si>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</si>
  <si>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</si>
  <si>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</si>
  <si>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</si>
  <si>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</si>
  <si>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</si>
  <si>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</si>
  <si>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</si>
  <si>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</si>
  <si>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</si>
  <si>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</si>
  <si>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</si>
  <si>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</si>
  <si>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</si>
  <si>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</si>
  <si>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</si>
  <si>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</si>
  <si>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</si>
  <si>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</si>
  <si>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</si>
  <si>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</si>
  <si>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</si>
  <si>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</si>
  <si>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</si>
  <si>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</si>
  <si>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</si>
  <si>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</si>
  <si>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</si>
  <si>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</si>
  <si>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</si>
  <si>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</si>
  <si>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</si>
  <si>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</si>
  <si>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</si>
  <si>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</si>
  <si>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</si>
  <si>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</si>
  <si>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</si>
  <si>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</si>
  <si>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</si>
  <si>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</si>
  <si>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</si>
  <si>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</si>
  <si>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</si>
  <si>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</si>
  <si>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</si>
  <si>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</si>
  <si>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</si>
  <si>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</si>
  <si>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</si>
  <si>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</si>
  <si>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</si>
  <si>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</si>
  <si>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</si>
  <si>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</si>
  <si>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</si>
  <si>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</si>
  <si>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</si>
  <si>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</si>
  <si>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</si>
  <si>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</si>
  <si>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</si>
  <si>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</si>
  <si>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</si>
  <si>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</si>
  <si>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</si>
  <si>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</si>
  <si>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</si>
  <si>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</si>
  <si>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</si>
  <si>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</si>
  <si>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</si>
  <si>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</si>
  <si>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</si>
  <si>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</si>
  <si>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</si>
  <si>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</si>
  <si>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</si>
  <si>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</si>
  <si>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</si>
  <si>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</si>
  <si>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</si>
  <si>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</si>
  <si>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</si>
  <si>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</si>
  <si>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</si>
  <si>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</si>
  <si>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</si>
  <si>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</si>
  <si>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</si>
  <si>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</si>
  <si>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</si>
  <si>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</si>
  <si>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</si>
  <si>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</si>
  <si>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</si>
  <si>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</si>
  <si>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</si>
  <si>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</si>
  <si>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</si>
  <si>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</si>
  <si>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</si>
  <si>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</si>
  <si>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</si>
  <si>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</si>
  <si>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</si>
  <si>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</si>
  <si>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</si>
  <si>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</si>
  <si>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</si>
  <si>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</si>
  <si>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</si>
  <si>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</si>
  <si>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</si>
  <si>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</si>
  <si>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</si>
  <si>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</si>
  <si>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</si>
  <si>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</si>
  <si>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</si>
  <si>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</si>
  <si>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</si>
  <si>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</si>
  <si>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</si>
  <si>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</si>
  <si>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</si>
  <si>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</si>
  <si>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</si>
  <si>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</si>
  <si>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</si>
  <si>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</si>
  <si>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</si>
  <si>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</si>
  <si>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</si>
  <si>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</si>
  <si>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</si>
  <si>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</si>
  <si>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</si>
  <si>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</si>
  <si>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</si>
  <si>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</si>
  <si>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</si>
  <si>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</si>
  <si>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</si>
  <si>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</si>
  <si>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</si>
  <si>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</si>
  <si>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</si>
  <si>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</si>
  <si>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</si>
  <si>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</si>
  <si>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</si>
  <si>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</si>
  <si>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</si>
  <si>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</si>
  <si>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</si>
  <si>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</si>
  <si>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</si>
  <si>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</si>
  <si>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</si>
  <si>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</si>
  <si>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</si>
  <si>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</si>
  <si>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</si>
  <si>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</si>
  <si>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</si>
  <si>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</si>
  <si>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</si>
  <si>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</si>
  <si>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</si>
  <si>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</si>
  <si>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</si>
  <si>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</si>
  <si>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</si>
  <si>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</si>
  <si>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</si>
  <si>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</si>
  <si>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</si>
  <si>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</si>
  <si>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</si>
  <si>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</si>
  <si>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</si>
  <si>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</si>
  <si>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</si>
  <si>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</si>
  <si>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</si>
  <si>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</si>
  <si>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</si>
  <si>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</si>
  <si>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</si>
  <si>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</si>
  <si>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</si>
  <si>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</si>
  <si>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</si>
  <si>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</si>
  <si>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</si>
  <si>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</si>
  <si>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</si>
  <si>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</si>
  <si>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</si>
  <si>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</si>
  <si>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</si>
  <si>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</si>
  <si>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</si>
  <si>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</si>
  <si>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</si>
  <si>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</si>
  <si>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</si>
  <si>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</si>
  <si>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</si>
  <si>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</si>
  <si>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</si>
  <si>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</si>
  <si>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</si>
  <si>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</si>
  <si>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</si>
  <si>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</si>
  <si>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</si>
  <si>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</si>
  <si>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</si>
  <si>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</si>
  <si>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</si>
  <si>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</si>
  <si>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</si>
  <si>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</si>
  <si>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</si>
  <si>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</si>
  <si>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</si>
  <si>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</si>
  <si>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</si>
  <si>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</si>
  <si>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</si>
  <si>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</si>
  <si>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</si>
  <si>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</si>
  <si>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</si>
  <si>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</si>
  <si>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</si>
  <si>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</si>
  <si>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</si>
  <si>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</si>
  <si>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</si>
  <si>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</si>
  <si>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</si>
  <si>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</si>
  <si>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</si>
  <si>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</si>
  <si>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</si>
  <si>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</si>
  <si>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</si>
  <si>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</si>
  <si>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</si>
  <si>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</si>
  <si>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</si>
  <si>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</si>
  <si>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</si>
  <si>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</si>
  <si>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</si>
  <si>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</si>
  <si>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</si>
  <si>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</si>
  <si>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</si>
  <si>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</si>
  <si>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</si>
  <si>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</si>
  <si>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</si>
  <si>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</si>
  <si>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</si>
  <si>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</si>
  <si>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</si>
  <si>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</si>
  <si>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</si>
  <si>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</si>
  <si>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</si>
  <si>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</si>
  <si>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</si>
  <si>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</si>
  <si>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</si>
  <si>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</si>
  <si>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</si>
  <si>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</si>
  <si>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</si>
  <si>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</si>
  <si>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</si>
  <si>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</si>
  <si>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</si>
  <si>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</si>
  <si>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</si>
  <si>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</si>
  <si>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</si>
  <si>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</si>
  <si>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</si>
  <si>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</si>
  <si>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</si>
  <si>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</si>
  <si>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</si>
  <si>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</si>
  <si>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</si>
  <si>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</si>
  <si>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</si>
  <si>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</si>
  <si>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</si>
  <si>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</si>
  <si>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</si>
  <si>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</si>
  <si>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</si>
  <si>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</si>
  <si>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</si>
  <si>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</si>
  <si>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</si>
  <si>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</si>
  <si>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</si>
  <si>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</si>
  <si>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</si>
  <si>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</si>
  <si>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</si>
  <si>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</si>
  <si>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</si>
  <si>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</si>
  <si>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</si>
  <si>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</si>
  <si>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</si>
  <si>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</si>
  <si>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</si>
  <si>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</si>
  <si>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</si>
  <si>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</si>
  <si>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</si>
  <si>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</si>
  <si>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</si>
  <si>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</si>
  <si>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</si>
  <si>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</si>
  <si>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</si>
  <si>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</si>
  <si>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</si>
  <si>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</si>
  <si>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</si>
  <si>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</si>
  <si>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</si>
  <si>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</si>
  <si>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</si>
  <si>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</si>
  <si>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</si>
  <si>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</si>
  <si>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</si>
  <si>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</si>
  <si>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</si>
  <si>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</si>
  <si>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</si>
  <si>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</si>
  <si>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</si>
  <si>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</si>
  <si>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</si>
  <si>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</si>
  <si>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</si>
  <si>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</si>
  <si>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</si>
  <si>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</si>
  <si>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</si>
  <si>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</si>
  <si>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</si>
  <si>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</si>
  <si>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</si>
  <si>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</si>
  <si>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</si>
  <si>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</si>
  <si>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</si>
  <si>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</si>
  <si>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</si>
  <si>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</si>
  <si>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</si>
  <si>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</si>
  <si>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</si>
  <si>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</si>
  <si>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</si>
  <si>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</si>
  <si>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</si>
  <si>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</si>
  <si>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</si>
  <si>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</si>
  <si>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</si>
  <si>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</si>
  <si>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</si>
  <si>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</si>
  <si>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</si>
  <si>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</si>
  <si>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</si>
  <si>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</si>
  <si>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</si>
  <si>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</si>
  <si>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</si>
  <si>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</si>
  <si>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</si>
  <si>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</si>
  <si>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</si>
  <si>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</si>
  <si>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</si>
  <si>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</si>
  <si>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</si>
  <si>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</si>
  <si>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</si>
  <si>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</si>
  <si>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</si>
  <si>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</si>
  <si>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</si>
  <si>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</si>
  <si>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</si>
  <si>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</si>
  <si>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</si>
  <si>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</si>
  <si>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</si>
  <si>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</si>
  <si>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</si>
  <si>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</si>
  <si>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</si>
  <si>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</si>
  <si>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</si>
  <si>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</si>
  <si>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</si>
  <si>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</si>
  <si>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</si>
  <si>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</si>
  <si>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</si>
  <si>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</si>
  <si>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</si>
  <si>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</si>
  <si>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</si>
  <si>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</si>
  <si>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</si>
  <si>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</si>
  <si>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</si>
  <si>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</si>
  <si>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</si>
  <si>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</si>
  <si>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</si>
  <si>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</si>
  <si>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</si>
  <si>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</si>
  <si>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</si>
  <si>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</si>
  <si>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</si>
  <si>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</si>
  <si>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</si>
  <si>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</si>
  <si>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</si>
  <si>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</si>
  <si>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</si>
  <si>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</si>
  <si>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</si>
  <si>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</si>
  <si>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</si>
  <si>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</si>
  <si>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</si>
  <si>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</si>
  <si>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</si>
  <si>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</si>
  <si>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</si>
  <si>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</si>
  <si>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</si>
  <si>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</si>
  <si>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</si>
  <si>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</si>
  <si>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</si>
  <si>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</si>
  <si>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</si>
  <si>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</si>
  <si>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</si>
  <si>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</si>
  <si>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</si>
  <si>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</si>
  <si>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</si>
  <si>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</si>
  <si>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</si>
  <si>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</si>
  <si>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</si>
  <si>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</si>
  <si>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</si>
  <si>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</si>
  <si>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</si>
  <si>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</si>
  <si>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</si>
  <si>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</si>
  <si>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</si>
  <si>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</si>
  <si>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</si>
  <si>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</si>
  <si>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</si>
  <si>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</si>
  <si>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</si>
  <si>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</si>
  <si>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</si>
  <si>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</si>
  <si>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</si>
  <si>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</si>
  <si>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</si>
  <si>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</si>
  <si>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</si>
  <si>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</si>
  <si>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</si>
  <si>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</si>
  <si>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</si>
  <si>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</si>
  <si>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</si>
  <si>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</si>
  <si>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</si>
  <si>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</si>
  <si>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</si>
  <si>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</si>
  <si>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</si>
  <si>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</si>
  <si>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</si>
  <si>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</si>
  <si>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</si>
  <si>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</si>
  <si>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</si>
  <si>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</si>
  <si>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</si>
  <si>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</si>
  <si>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</si>
  <si>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</si>
  <si>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</si>
  <si>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</si>
  <si>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</si>
  <si>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</si>
  <si>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</si>
  <si>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</si>
  <si>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</si>
  <si>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</si>
  <si>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</si>
  <si>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</si>
  <si>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</si>
  <si>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</si>
  <si>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</si>
  <si>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</si>
  <si>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</si>
  <si>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</si>
  <si>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</si>
  <si>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</si>
  <si>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</si>
  <si>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</si>
  <si>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</si>
  <si>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</si>
  <si>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</si>
  <si>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</si>
  <si>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</si>
  <si>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</si>
  <si>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</si>
  <si>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</si>
  <si>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</si>
  <si>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</si>
  <si>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</si>
  <si>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</si>
  <si>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</si>
  <si>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</si>
  <si>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</si>
  <si>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</si>
  <si>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</si>
  <si>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</si>
  <si>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</si>
  <si>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</si>
  <si>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</si>
  <si>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</si>
  <si>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</si>
  <si>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</si>
  <si>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</si>
  <si>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</si>
  <si>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</si>
  <si>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</si>
  <si>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</si>
  <si>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</si>
  <si>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</si>
  <si>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</si>
  <si>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</si>
  <si>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</si>
  <si>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</si>
  <si>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</si>
  <si>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</si>
  <si>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</si>
  <si>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</si>
  <si>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</si>
  <si>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</si>
  <si>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</si>
  <si>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</si>
  <si>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</si>
  <si>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</si>
  <si>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</si>
  <si>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</si>
  <si>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</si>
  <si>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</si>
  <si>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</si>
  <si>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</si>
  <si>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</si>
  <si>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</si>
  <si>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</si>
  <si>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</si>
  <si>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</si>
  <si>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</si>
  <si>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</si>
  <si>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</si>
  <si>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</si>
  <si>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</si>
  <si>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</si>
  <si>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</si>
  <si>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</si>
  <si>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</si>
  <si>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</si>
  <si>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</si>
  <si>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</si>
  <si>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</si>
  <si>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</si>
  <si>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</si>
  <si>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</si>
  <si>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</si>
  <si>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</si>
  <si>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</si>
  <si>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</si>
  <si>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</si>
  <si>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</si>
  <si>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</si>
  <si>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</si>
  <si>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</si>
  <si>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</si>
  <si>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</si>
  <si>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</si>
  <si>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</si>
  <si>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</si>
  <si>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</si>
  <si>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</si>
  <si>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</si>
  <si>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</si>
  <si>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</si>
  <si>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</si>
  <si>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</si>
  <si>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</si>
  <si>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</si>
  <si>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</si>
  <si>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</si>
  <si>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</si>
  <si>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</si>
  <si>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</si>
  <si>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</si>
  <si>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</si>
  <si>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</si>
  <si>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</si>
  <si>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</si>
  <si>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</si>
  <si>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</si>
  <si>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</si>
  <si>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</si>
  <si>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</si>
  <si>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</si>
  <si>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</si>
  <si>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</si>
  <si>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</si>
  <si>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</si>
  <si>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</si>
  <si>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</si>
  <si>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</si>
  <si>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</si>
  <si>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</si>
  <si>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</si>
  <si>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</si>
  <si>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</si>
  <si>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</si>
  <si>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</si>
  <si>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</si>
  <si>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</si>
  <si>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</si>
  <si>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</si>
  <si>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</si>
  <si>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</si>
  <si>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</si>
  <si>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</si>
  <si>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</si>
  <si>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</si>
  <si>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</si>
  <si>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</si>
  <si>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</si>
  <si>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</si>
  <si>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</si>
  <si>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</si>
  <si>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</si>
  <si>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</si>
  <si>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</si>
  <si>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</si>
  <si>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</si>
  <si>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</si>
  <si>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</si>
  <si>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</si>
  <si>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</si>
  <si>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</si>
  <si>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</si>
  <si>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</si>
  <si>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</si>
  <si>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</si>
  <si>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</si>
  <si>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</si>
  <si>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</si>
  <si>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</si>
  <si>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</si>
  <si>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</si>
  <si>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</si>
  <si>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</si>
  <si>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</si>
  <si>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</si>
  <si>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</si>
  <si>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</si>
  <si>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</si>
  <si>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</si>
  <si>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</si>
  <si>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</si>
  <si>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</si>
  <si>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</si>
  <si>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</si>
  <si>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</si>
  <si>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</si>
  <si>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</si>
  <si>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</si>
  <si>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</si>
  <si>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</si>
  <si>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</si>
  <si>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</si>
  <si>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</si>
  <si>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</si>
  <si>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</si>
  <si>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</si>
  <si>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</si>
  <si>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</si>
  <si>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</si>
  <si>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</si>
  <si>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</si>
  <si>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</si>
  <si>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</si>
  <si>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</si>
  <si>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</si>
  <si>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</si>
  <si>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</si>
  <si>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</si>
  <si>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</si>
  <si>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</si>
  <si>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</si>
  <si>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</si>
  <si>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</si>
  <si>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</si>
  <si>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</si>
  <si>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</si>
  <si>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</si>
  <si>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</si>
  <si>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</si>
  <si>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</si>
  <si>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</si>
  <si>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</si>
  <si>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</si>
  <si>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</si>
  <si>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</si>
  <si>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</si>
  <si>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</si>
  <si>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</si>
  <si>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</si>
  <si>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</si>
  <si>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</si>
  <si>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</si>
  <si>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</si>
  <si>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</si>
  <si>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</si>
  <si>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</si>
  <si>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</si>
  <si>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</si>
  <si>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</si>
  <si>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</si>
  <si>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</si>
  <si>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</si>
  <si>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</si>
  <si>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</si>
  <si>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</si>
  <si>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</si>
  <si>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</si>
  <si>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</si>
  <si>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</si>
  <si>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</si>
  <si>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</si>
  <si>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</si>
  <si>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</si>
  <si>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</si>
  <si>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</si>
  <si>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</si>
  <si>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</si>
  <si>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</si>
  <si>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</si>
  <si>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</si>
  <si>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</si>
  <si>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</si>
  <si>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</si>
  <si>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</si>
  <si>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</si>
  <si>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</si>
  <si>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</si>
  <si>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</si>
  <si>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</si>
  <si>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</si>
  <si>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</si>
  <si>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</si>
  <si>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</si>
  <si>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</si>
  <si>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</si>
  <si>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</si>
  <si>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</si>
  <si>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</si>
  <si>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</si>
  <si>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</si>
  <si>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</si>
  <si>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</si>
  <si>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</si>
  <si>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</si>
  <si>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</si>
  <si>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</si>
  <si>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</si>
  <si>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</si>
  <si>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</si>
  <si>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</si>
  <si>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</si>
  <si>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</si>
  <si>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</si>
  <si>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</si>
  <si>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</si>
  <si>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</si>
  <si>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</si>
  <si>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</si>
  <si>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</si>
  <si>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</si>
  <si>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</si>
  <si>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</si>
  <si>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</si>
  <si>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</si>
  <si>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</si>
  <si>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</si>
  <si>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</si>
  <si>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</si>
  <si>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</si>
  <si>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</si>
  <si>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</si>
  <si>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</si>
  <si>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</si>
  <si>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</si>
  <si>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</si>
  <si>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</si>
  <si>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</si>
  <si>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</si>
  <si>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</si>
  <si>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</si>
  <si>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</si>
  <si>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</si>
  <si>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</si>
  <si>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</si>
  <si>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</si>
  <si>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</si>
  <si>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</si>
  <si>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</si>
  <si>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</si>
  <si>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</si>
  <si>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</si>
  <si>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</si>
  <si>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</si>
  <si>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</si>
  <si>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</si>
  <si>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</si>
  <si>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</si>
  <si>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</si>
  <si>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</si>
  <si>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</si>
  <si>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</si>
  <si>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</si>
  <si>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</si>
  <si>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</si>
  <si>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</si>
  <si>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</si>
  <si>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</si>
  <si>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</si>
  <si>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</si>
  <si>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</si>
  <si>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</si>
  <si>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</si>
  <si>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</si>
  <si>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</si>
  <si>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</si>
  <si>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</si>
  <si>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</si>
  <si>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</si>
  <si>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</si>
  <si>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</si>
  <si>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</si>
  <si>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</si>
  <si>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</si>
  <si>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</si>
  <si>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</si>
  <si>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</si>
  <si>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</si>
  <si>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</si>
  <si>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</si>
  <si>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</si>
  <si>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</si>
  <si>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</si>
  <si>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</si>
  <si>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</si>
  <si>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</si>
  <si>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</si>
  <si>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</si>
  <si>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</si>
  <si>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</si>
  <si>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</si>
  <si>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</si>
  <si>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</si>
  <si>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</si>
  <si>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</si>
  <si>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</si>
  <si>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</si>
  <si>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</si>
  <si>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</si>
  <si>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</si>
  <si>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</si>
  <si>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</si>
  <si>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</si>
  <si>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</si>
  <si>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</si>
  <si>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</si>
  <si>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</si>
  <si>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</si>
  <si>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</si>
  <si>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</si>
  <si>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</si>
  <si>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</si>
  <si>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</si>
  <si>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</si>
  <si>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</si>
  <si>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</si>
  <si>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</si>
  <si>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</si>
  <si>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</si>
  <si>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</si>
  <si>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</si>
  <si>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</si>
  <si>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</si>
  <si>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</si>
  <si>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</si>
  <si>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</si>
  <si>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</si>
  <si>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</si>
  <si>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</si>
  <si>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</si>
  <si>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</si>
  <si>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</si>
  <si>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</si>
  <si>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</si>
  <si>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</si>
  <si>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</si>
  <si>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</si>
  <si>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</si>
  <si>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</si>
  <si>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</si>
  <si>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</si>
  <si>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</si>
  <si>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</si>
  <si>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</si>
  <si>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</si>
  <si>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</si>
  <si>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</si>
  <si>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</si>
  <si>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</si>
  <si>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</si>
  <si>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</si>
  <si>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</si>
  <si>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</si>
  <si>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</si>
  <si>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</si>
  <si>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</si>
  <si>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</si>
  <si>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</si>
  <si>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</si>
  <si>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</si>
  <si>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</si>
  <si>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</si>
  <si>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</si>
  <si>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</si>
  <si>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</si>
  <si>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</si>
  <si>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</si>
  <si>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</si>
  <si>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</si>
  <si>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</si>
  <si>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</si>
  <si>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</si>
  <si>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</si>
  <si>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</si>
  <si>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</si>
  <si>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</si>
  <si>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</si>
  <si>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</si>
  <si>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</si>
  <si>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</si>
  <si>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</si>
  <si>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</si>
  <si>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</si>
  <si>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</si>
  <si>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</si>
  <si>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</si>
  <si>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</si>
  <si>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</si>
  <si>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</si>
  <si>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</si>
  <si>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</si>
  <si>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</si>
  <si>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</si>
  <si>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</si>
  <si>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</si>
  <si>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</si>
  <si>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</si>
  <si>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</si>
  <si>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</si>
  <si>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</si>
  <si>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</si>
  <si>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</si>
  <si>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</si>
  <si>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</si>
  <si>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</si>
  <si>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</si>
  <si>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</si>
  <si>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</si>
  <si>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</si>
  <si>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</si>
  <si>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</si>
  <si>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</si>
  <si>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</si>
  <si>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</si>
  <si>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</si>
  <si>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</si>
  <si>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</si>
  <si>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</si>
  <si>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</si>
  <si>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</si>
  <si>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</si>
  <si>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</si>
  <si>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</si>
  <si>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</si>
  <si>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</si>
  <si>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</si>
  <si>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</si>
  <si>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</si>
  <si>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</si>
  <si>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</si>
  <si>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</si>
  <si>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</si>
  <si>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</si>
  <si>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</si>
  <si>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</si>
  <si>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</si>
  <si>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</si>
  <si>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</si>
  <si>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</si>
  <si>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</si>
  <si>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</si>
  <si>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</si>
  <si>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</si>
  <si>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</si>
  <si>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</si>
  <si>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</si>
  <si>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</si>
  <si>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</si>
  <si>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</si>
  <si>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</si>
  <si>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</si>
  <si>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</si>
  <si>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</si>
  <si>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</si>
  <si>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</si>
  <si>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</si>
  <si>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</si>
  <si>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</si>
  <si>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</si>
  <si>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</si>
  <si>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</si>
  <si>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</si>
  <si>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</si>
  <si>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</si>
  <si>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</si>
  <si>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</si>
  <si>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</si>
  <si>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</si>
  <si>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</si>
  <si>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</si>
  <si>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</si>
  <si>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</si>
  <si>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</si>
  <si>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</si>
  <si>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</si>
  <si>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</si>
  <si>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</si>
  <si>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</si>
  <si>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</si>
  <si>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</si>
  <si>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</si>
  <si>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</si>
  <si>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</si>
  <si>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</si>
  <si>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</si>
  <si>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</si>
  <si>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</si>
  <si>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</si>
  <si>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</si>
  <si>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</si>
  <si>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</si>
  <si>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</si>
  <si>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</si>
  <si>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</si>
  <si>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</si>
  <si>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</si>
  <si>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</si>
  <si>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</si>
  <si>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</si>
  <si>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</si>
  <si>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</si>
  <si>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</si>
  <si>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</si>
  <si>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</si>
  <si>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</si>
  <si>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</si>
  <si>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</si>
  <si>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</si>
  <si>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</si>
  <si>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</si>
  <si>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</si>
  <si>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</si>
  <si>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</si>
  <si>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</si>
  <si>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</si>
  <si>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</si>
  <si>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</si>
  <si>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</si>
  <si>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</si>
  <si>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</si>
  <si>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</si>
  <si>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</si>
  <si>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</si>
  <si>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</si>
  <si>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</si>
  <si>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</si>
  <si>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</si>
  <si>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</si>
  <si>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</si>
  <si>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</si>
  <si>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</si>
  <si>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</si>
  <si>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</si>
  <si>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</si>
  <si>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</si>
  <si>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</si>
  <si>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</si>
  <si>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</si>
  <si>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</si>
  <si>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</si>
  <si>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</si>
  <si>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</si>
  <si>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</si>
  <si>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</si>
  <si>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</si>
  <si>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</si>
  <si>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</si>
  <si>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</si>
  <si>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</si>
  <si>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</si>
  <si>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</si>
  <si>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</si>
  <si>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</si>
  <si>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</si>
  <si>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</si>
  <si>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</si>
  <si>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</si>
  <si>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</si>
  <si>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</si>
  <si>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</si>
  <si>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</si>
  <si>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</si>
  <si>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</si>
  <si>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</si>
  <si>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</si>
  <si>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</si>
  <si>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</si>
  <si>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</si>
  <si>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</si>
  <si>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</si>
  <si>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</si>
  <si>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</si>
  <si>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</si>
  <si>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</si>
  <si>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</si>
  <si>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</si>
  <si>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</si>
  <si>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</si>
  <si>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</si>
  <si>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</si>
  <si>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</si>
  <si>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</si>
  <si>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</si>
  <si>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</si>
  <si>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</si>
  <si>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</si>
  <si>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</si>
  <si>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</si>
  <si>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</si>
  <si>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</si>
  <si>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</si>
  <si>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</si>
  <si>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</si>
  <si>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</si>
  <si>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</si>
  <si>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</si>
  <si>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</si>
  <si>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</si>
  <si>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</si>
  <si>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</si>
  <si>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</si>
  <si>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</si>
  <si>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</si>
  <si>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</si>
  <si>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</si>
  <si>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</si>
  <si>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</si>
  <si>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</si>
  <si>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</si>
  <si>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</si>
  <si>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</si>
  <si>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</si>
  <si>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</si>
  <si>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</si>
  <si>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</si>
  <si>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</si>
  <si>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</si>
  <si>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</si>
  <si>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</si>
  <si>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</si>
  <si>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</si>
  <si>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</si>
  <si>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</si>
  <si>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</si>
  <si>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</si>
  <si>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</si>
  <si>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</si>
  <si>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</si>
  <si>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</si>
  <si>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</si>
  <si>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</si>
  <si>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</si>
  <si>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</si>
  <si>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</si>
  <si>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</si>
  <si>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</si>
  <si>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</si>
  <si>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</si>
  <si>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</si>
  <si>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</si>
  <si>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</si>
  <si>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</si>
  <si>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</si>
  <si>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</si>
  <si>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</si>
  <si>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</si>
  <si>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</si>
  <si>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</si>
  <si>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</si>
  <si>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</si>
  <si>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</si>
  <si>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</si>
  <si>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</si>
  <si>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</si>
  <si>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</si>
  <si>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</si>
  <si>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</si>
  <si>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</si>
  <si>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</si>
  <si>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</si>
  <si>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</si>
  <si>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</si>
  <si>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</si>
  <si>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</si>
  <si>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</si>
  <si>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</si>
  <si>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</si>
  <si>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</si>
  <si>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</si>
  <si>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</si>
  <si>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</si>
  <si>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</si>
  <si>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</si>
  <si>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</si>
  <si>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</si>
  <si>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</si>
  <si>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</si>
  <si>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</si>
  <si>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</si>
  <si>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</si>
  <si>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</si>
  <si>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</si>
  <si>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</si>
  <si>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</si>
  <si>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</si>
  <si>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</si>
  <si>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</si>
  <si>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</si>
  <si>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</si>
  <si>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</si>
  <si>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</si>
  <si>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</si>
  <si>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</si>
  <si>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</si>
  <si>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</si>
  <si>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</si>
  <si>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</si>
  <si>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</si>
  <si>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</si>
  <si>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</si>
  <si>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</si>
  <si>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</si>
  <si>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</si>
  <si>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</si>
  <si>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</si>
  <si>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</si>
  <si>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</si>
  <si>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</si>
  <si>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</si>
  <si>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</si>
  <si>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</si>
  <si>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</si>
  <si>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</si>
  <si>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</si>
  <si>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</si>
  <si>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</si>
  <si>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</si>
  <si>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</si>
  <si>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</si>
  <si>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</si>
  <si>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</si>
  <si>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</si>
  <si>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</si>
  <si>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</si>
  <si>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</si>
  <si>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</si>
  <si>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</si>
  <si>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</si>
  <si>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</si>
  <si>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</si>
  <si>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</si>
  <si>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</si>
  <si>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</si>
  <si>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</si>
  <si>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</si>
  <si>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</si>
  <si>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</si>
  <si>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</si>
  <si>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</si>
  <si>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</si>
  <si>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</si>
  <si>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</si>
  <si>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</si>
  <si>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</si>
  <si>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</si>
  <si>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</si>
  <si>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</si>
  <si>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</si>
  <si>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</si>
  <si>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</si>
  <si>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</si>
  <si>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</si>
  <si>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</si>
  <si>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</si>
  <si>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</si>
  <si>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</si>
  <si>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</si>
  <si>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</si>
  <si>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</si>
  <si>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</si>
  <si>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</si>
  <si>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</si>
  <si>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</si>
  <si>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</si>
  <si>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</si>
  <si>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</si>
  <si>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</si>
  <si>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</si>
  <si>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</si>
  <si>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</si>
  <si>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</si>
  <si>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</si>
  <si>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</si>
  <si>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</si>
  <si>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</si>
  <si>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</si>
  <si>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</si>
  <si>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</si>
  <si>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</si>
  <si>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</si>
  <si>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</si>
  <si>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</si>
  <si>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</si>
  <si>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</si>
  <si>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</si>
  <si>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</si>
  <si>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</si>
  <si>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</si>
  <si>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</si>
  <si>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</si>
  <si>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</si>
  <si>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</si>
  <si>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</si>
  <si>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</si>
  <si>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</si>
  <si>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</si>
  <si>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</si>
  <si>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</si>
  <si>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</si>
  <si>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</si>
  <si>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</si>
  <si>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</si>
  <si>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</si>
  <si>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</si>
  <si>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</si>
  <si>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</si>
  <si>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</si>
  <si>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</si>
  <si>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</si>
  <si>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</si>
  <si>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</si>
  <si>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</si>
  <si>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</si>
  <si>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</si>
  <si>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</si>
  <si>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</si>
  <si>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</si>
  <si>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</si>
  <si>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</si>
  <si>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</si>
  <si>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</si>
  <si>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</si>
  <si>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</si>
  <si>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</si>
  <si>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</si>
  <si>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</si>
  <si>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</si>
  <si>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</si>
  <si>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</si>
  <si>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</si>
  <si>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</si>
  <si>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</si>
  <si>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</si>
  <si>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</si>
  <si>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</si>
  <si>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</si>
  <si>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</si>
  <si>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</si>
  <si>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</si>
  <si>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</si>
  <si>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</si>
  <si>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</si>
  <si>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</si>
  <si>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</si>
  <si>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</si>
  <si>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</si>
  <si>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</si>
  <si>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</si>
  <si>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</si>
  <si>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</si>
  <si>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</si>
  <si>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</si>
  <si>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</si>
  <si>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</si>
  <si>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</si>
  <si>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</si>
  <si>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</si>
  <si>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</si>
  <si>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</si>
  <si>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</si>
  <si>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</si>
  <si>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</si>
  <si>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</si>
  <si>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</si>
  <si>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</si>
  <si>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</si>
  <si>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</si>
  <si>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</si>
  <si>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</si>
  <si>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</si>
  <si>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</si>
  <si>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</si>
  <si>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</si>
  <si>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</si>
  <si>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</si>
  <si>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</si>
  <si>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</si>
  <si>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</si>
  <si>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</si>
  <si>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</si>
  <si>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</si>
  <si>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</si>
  <si>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</si>
  <si>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</si>
  <si>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</si>
  <si>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</si>
  <si>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</si>
  <si>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</si>
  <si>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</si>
  <si>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</si>
  <si>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</si>
  <si>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</si>
  <si>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</si>
  <si>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</si>
  <si>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</si>
  <si>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</si>
  <si>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</si>
  <si>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</si>
  <si>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</si>
  <si>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</si>
  <si>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</si>
  <si>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</si>
  <si>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</si>
  <si>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</si>
  <si>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</si>
  <si>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</si>
  <si>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</si>
  <si>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</si>
  <si>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</si>
  <si>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</si>
  <si>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</si>
  <si>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</si>
  <si>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</si>
  <si>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</si>
  <si>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</si>
  <si>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</si>
  <si>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</si>
  <si>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</si>
  <si>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</si>
  <si>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</si>
  <si>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</si>
  <si>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</si>
  <si>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</si>
  <si>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</si>
  <si>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</si>
  <si>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</si>
  <si>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</si>
  <si>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</si>
  <si>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</si>
  <si>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</si>
  <si>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</si>
  <si>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</si>
  <si>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</si>
  <si>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</si>
  <si>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</si>
  <si>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</si>
  <si>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</si>
  <si>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</si>
  <si>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</si>
  <si>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</si>
  <si>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</si>
  <si>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</si>
  <si>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</si>
  <si>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</si>
  <si>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</si>
  <si>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</si>
  <si>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</si>
  <si>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</si>
  <si>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</si>
  <si>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</si>
  <si>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</si>
  <si>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</si>
  <si>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</si>
  <si>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</si>
  <si>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</si>
  <si>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</si>
  <si>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</si>
  <si>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</si>
  <si>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</si>
  <si>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</si>
  <si>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</si>
  <si>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</si>
  <si>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</si>
  <si>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</si>
  <si>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</si>
  <si>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</si>
  <si>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</si>
  <si>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</si>
  <si>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</si>
  <si>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</si>
  <si>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</si>
  <si>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</si>
  <si>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</si>
  <si>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</si>
  <si>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</si>
  <si>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</si>
  <si>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</si>
  <si>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</si>
  <si>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</si>
  <si>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</si>
  <si>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</si>
  <si>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</si>
  <si>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</si>
  <si>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</si>
  <si>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</si>
  <si>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</si>
  <si>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</si>
  <si>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</si>
  <si>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</si>
  <si>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</si>
  <si>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</si>
  <si>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</si>
  <si>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</si>
  <si>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</si>
  <si>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</si>
  <si>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</si>
  <si>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</si>
  <si>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</si>
  <si>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</si>
  <si>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</si>
  <si>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</si>
  <si>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</si>
  <si>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</si>
  <si>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</si>
  <si>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</si>
  <si>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</si>
  <si>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</si>
  <si>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</si>
  <si>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</si>
  <si>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</si>
  <si>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</si>
  <si>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</si>
  <si>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</si>
  <si>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</si>
  <si>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</si>
  <si>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</si>
  <si>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</si>
  <si>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</si>
  <si>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</si>
  <si>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</si>
  <si>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</si>
  <si>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</si>
  <si>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</si>
  <si>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</si>
  <si>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</si>
  <si>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</si>
  <si>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</si>
  <si>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</si>
  <si>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</si>
  <si>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</si>
  <si>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</si>
  <si>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</si>
  <si>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</si>
  <si>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</si>
  <si>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</si>
  <si>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</si>
  <si>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</si>
  <si>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</si>
  <si>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</si>
  <si>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</si>
  <si>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</si>
  <si>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</si>
  <si>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</si>
  <si>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</si>
  <si>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</si>
  <si>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</si>
  <si>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</si>
  <si>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</si>
  <si>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</si>
  <si>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</si>
  <si>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</si>
  <si>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</si>
  <si>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</si>
  <si>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</si>
  <si>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</si>
  <si>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</si>
  <si>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</si>
  <si>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</si>
  <si>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</si>
  <si>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</si>
  <si>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</si>
  <si>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</si>
  <si>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</si>
  <si>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</si>
  <si>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</si>
  <si>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</si>
  <si>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</si>
  <si>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</si>
  <si>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</si>
  <si>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</si>
  <si>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</si>
  <si>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</si>
  <si>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</si>
  <si>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</si>
  <si>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</si>
  <si>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</si>
  <si>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</si>
  <si>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</si>
  <si>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</si>
  <si>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</si>
  <si>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</si>
  <si>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</si>
  <si>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</si>
  <si>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</si>
  <si>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</si>
  <si>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</si>
  <si>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</si>
  <si>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</si>
  <si>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</si>
  <si>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</si>
  <si>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</si>
  <si>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</si>
  <si>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</si>
  <si>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</si>
  <si>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</si>
  <si>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</si>
  <si>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</si>
  <si>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</si>
  <si>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</si>
  <si>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</si>
  <si>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</si>
  <si>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</si>
  <si>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</si>
  <si>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</si>
  <si>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</si>
  <si>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</si>
  <si>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</si>
  <si>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</si>
  <si>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</si>
  <si>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</si>
  <si>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</si>
  <si>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</si>
  <si>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</si>
  <si>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</si>
  <si>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</si>
  <si>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</si>
  <si>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</si>
  <si>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</si>
  <si>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</si>
  <si>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</si>
  <si>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</si>
  <si>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</si>
  <si>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</si>
  <si>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</si>
  <si>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</si>
  <si>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</si>
  <si>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</si>
  <si>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</si>
  <si>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</si>
  <si>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</si>
  <si>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</si>
  <si>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</si>
  <si>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</si>
  <si>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</si>
  <si>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</si>
  <si>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</si>
  <si>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</si>
  <si>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</si>
  <si>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</si>
  <si>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</si>
  <si>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</si>
  <si>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</si>
  <si>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</si>
  <si>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</si>
  <si>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</si>
  <si>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</si>
  <si>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</si>
  <si>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</si>
  <si>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</si>
  <si>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</si>
  <si>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</si>
  <si>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</si>
  <si>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</si>
  <si>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</si>
  <si>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</si>
  <si>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</si>
  <si>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</si>
  <si>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</si>
  <si>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</si>
  <si>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</si>
  <si>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</si>
  <si>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</si>
  <si>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</si>
  <si>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</si>
  <si>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</si>
  <si>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</si>
  <si>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</si>
  <si>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</si>
  <si>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</si>
  <si>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</si>
  <si>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</si>
  <si>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</si>
  <si>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</si>
  <si>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</si>
  <si>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</si>
  <si>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</si>
  <si>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</si>
  <si>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</si>
  <si>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</si>
  <si>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</si>
  <si>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</si>
  <si>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</si>
  <si>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</si>
  <si>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</si>
  <si>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</si>
  <si>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</si>
  <si>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</si>
  <si>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</si>
  <si>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</si>
  <si>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</si>
  <si>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</si>
  <si>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</si>
  <si>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</si>
  <si>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</si>
  <si>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</si>
  <si>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</si>
  <si>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</si>
  <si>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</si>
  <si>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</si>
  <si>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</si>
  <si>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</si>
  <si>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</si>
  <si>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</si>
  <si>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</si>
  <si>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</si>
  <si>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</si>
  <si>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</si>
  <si>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</si>
  <si>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</si>
  <si>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</si>
  <si>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</si>
  <si>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</si>
  <si>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</si>
  <si>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</si>
  <si>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</si>
  <si>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</si>
  <si>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</si>
  <si>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</si>
  <si>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</si>
  <si>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</si>
  <si>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</si>
  <si>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</si>
  <si>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</si>
  <si>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</si>
  <si>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</si>
  <si>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</si>
  <si>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</si>
  <si>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</si>
  <si>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</si>
  <si>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</si>
  <si>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</si>
  <si>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</si>
  <si>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</si>
  <si>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</si>
  <si>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</si>
  <si>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</si>
  <si>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</si>
  <si>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</si>
  <si>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</si>
  <si>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</si>
  <si>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</si>
  <si>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</si>
  <si>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</si>
  <si>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</si>
  <si>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</si>
  <si>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</si>
  <si>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</si>
  <si>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</si>
  <si>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</si>
  <si>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</si>
  <si>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</si>
  <si>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</si>
  <si>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</si>
  <si>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</si>
  <si>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</si>
  <si>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</si>
  <si>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</si>
  <si>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</si>
  <si>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</si>
  <si>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</si>
  <si>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</si>
  <si>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</si>
  <si>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</si>
  <si>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</si>
  <si>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</si>
  <si>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</si>
  <si>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</si>
  <si>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</si>
  <si>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</si>
  <si>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</si>
  <si>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</si>
  <si>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</si>
  <si>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</si>
  <si>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</si>
  <si>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</si>
  <si>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</si>
  <si>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</si>
  <si>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</si>
  <si>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</si>
  <si>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</si>
  <si>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</si>
  <si>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</si>
  <si>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</si>
  <si>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</si>
  <si>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</si>
  <si>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</si>
  <si>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</si>
  <si>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</si>
  <si>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</si>
  <si>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</si>
  <si>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</si>
  <si>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</si>
  <si>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</si>
  <si>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</si>
  <si>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</si>
  <si>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</si>
  <si>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</si>
  <si>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</si>
  <si>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</si>
  <si>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</si>
  <si>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</si>
  <si>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</si>
  <si>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</si>
  <si>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</si>
  <si>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</si>
  <si>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</si>
  <si>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</si>
  <si>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</si>
  <si>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</si>
  <si>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</si>
  <si>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</si>
  <si>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</si>
  <si>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</si>
  <si>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</si>
  <si>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</si>
  <si>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</si>
  <si>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</si>
  <si>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</si>
  <si>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</si>
  <si>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</si>
  <si>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</si>
  <si>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</si>
  <si>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</si>
  <si>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</si>
  <si>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</si>
  <si>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</si>
  <si>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</si>
  <si>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</si>
  <si>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</si>
  <si>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</si>
  <si>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</si>
  <si>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</si>
  <si>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</si>
  <si>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</si>
  <si>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</si>
  <si>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</si>
  <si>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</si>
  <si>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</si>
  <si>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</si>
  <si>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</si>
  <si>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</si>
  <si>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</si>
  <si>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</si>
  <si>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</si>
  <si>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</si>
  <si>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</si>
  <si>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</si>
  <si>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</si>
  <si>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</si>
  <si>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</si>
  <si>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</si>
  <si>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</si>
  <si>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</si>
  <si>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</si>
  <si>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</si>
  <si>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</si>
  <si>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</si>
  <si>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</si>
  <si>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</si>
  <si>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</si>
  <si>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</si>
  <si>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</si>
  <si>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</si>
  <si>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</si>
  <si>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</si>
  <si>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</si>
  <si>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</si>
  <si>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</si>
  <si>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</si>
  <si>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</si>
  <si>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</si>
  <si>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</si>
  <si>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</si>
  <si>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</si>
  <si>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</si>
  <si>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</si>
  <si>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</si>
  <si>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</si>
  <si>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</si>
  <si>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</si>
  <si>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</si>
  <si>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</si>
  <si>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</si>
  <si>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</si>
  <si>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</si>
  <si>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</si>
  <si>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</si>
  <si>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</si>
  <si>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</si>
  <si>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</si>
  <si>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</si>
  <si>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</si>
  <si>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</si>
  <si>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</si>
  <si>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</si>
  <si>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</si>
  <si>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</si>
  <si>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</si>
  <si>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</si>
  <si>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</si>
  <si>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</si>
  <si>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</si>
  <si>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</si>
  <si>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</si>
  <si>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</si>
  <si>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</si>
  <si>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</si>
  <si>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</si>
  <si>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</si>
  <si>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</si>
  <si>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</si>
  <si>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</si>
  <si>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</si>
  <si>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</si>
  <si>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</si>
  <si>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</si>
  <si>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</si>
  <si>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</si>
  <si>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</si>
  <si>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</si>
  <si>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</si>
  <si>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</si>
  <si>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</si>
  <si>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</si>
  <si>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</si>
  <si>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</si>
  <si>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</si>
  <si>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</si>
  <si>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</si>
  <si>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</si>
  <si>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</si>
  <si>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</si>
  <si>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</si>
  <si>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</si>
  <si>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</si>
  <si>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</si>
  <si>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</si>
  <si>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</si>
  <si>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</si>
  <si>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</si>
  <si>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</si>
  <si>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</si>
  <si>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</si>
  <si>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</si>
  <si>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</si>
  <si>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</si>
  <si>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</si>
  <si>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</si>
  <si>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</si>
  <si>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</si>
  <si>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</si>
  <si>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</si>
  <si>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</si>
  <si>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</si>
  <si>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</si>
  <si>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</si>
  <si>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</si>
  <si>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</si>
  <si>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</si>
  <si>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</si>
  <si>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</si>
  <si>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</si>
  <si>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</si>
  <si>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</si>
  <si>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</si>
  <si>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</si>
  <si>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</si>
  <si>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</si>
  <si>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</si>
  <si>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</si>
  <si>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</si>
  <si>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</si>
  <si>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</si>
  <si>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</si>
  <si>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</si>
  <si>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</si>
  <si>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</si>
  <si>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</si>
  <si>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</si>
  <si>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</si>
  <si>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</si>
  <si>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</si>
  <si>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</si>
  <si>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</si>
  <si>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</si>
  <si>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</si>
  <si>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</si>
  <si>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</si>
  <si>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</si>
  <si>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</si>
  <si>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</si>
  <si>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</si>
  <si>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</si>
  <si>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</si>
  <si>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</si>
  <si>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</si>
  <si>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</si>
  <si>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</si>
  <si>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</si>
  <si>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</si>
  <si>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</si>
  <si>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</si>
  <si>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</si>
  <si>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</si>
  <si>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</si>
  <si>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</si>
  <si>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</si>
  <si>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</si>
  <si>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</si>
  <si>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</si>
  <si>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</si>
  <si>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</si>
  <si>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</si>
  <si>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</si>
  <si>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</si>
  <si>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</si>
  <si>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</si>
  <si>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</si>
  <si>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</si>
  <si>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</si>
  <si>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</si>
  <si>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</si>
  <si>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</si>
  <si>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</si>
  <si>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</si>
  <si>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</si>
  <si>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</si>
  <si>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</si>
  <si>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</si>
  <si>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</si>
  <si>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</si>
  <si>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</si>
  <si>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</si>
  <si>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</si>
  <si>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</si>
  <si>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</si>
  <si>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</si>
  <si>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</si>
  <si>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</si>
  <si>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</si>
  <si>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</si>
  <si>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</si>
  <si>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</si>
  <si>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</si>
  <si>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</si>
  <si>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</si>
  <si>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</si>
  <si>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</si>
  <si>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</si>
  <si>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</si>
  <si>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</si>
  <si>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</si>
  <si>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</si>
  <si>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</si>
  <si>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</si>
  <si>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</si>
  <si>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</si>
  <si>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</si>
  <si>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</si>
  <si>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</si>
  <si>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</si>
  <si>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</si>
  <si>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</si>
  <si>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</si>
  <si>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</si>
  <si>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</si>
  <si>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</si>
  <si>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</si>
  <si>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</si>
  <si>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</si>
  <si>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</si>
  <si>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</si>
  <si>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</si>
  <si>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</si>
  <si>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</si>
  <si>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</si>
  <si>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</si>
  <si>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</si>
  <si>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</si>
  <si>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</si>
  <si>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</si>
  <si>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</si>
  <si>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</si>
  <si>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</si>
  <si>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</si>
  <si>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</si>
  <si>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</si>
  <si>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</si>
  <si>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</si>
  <si>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</si>
  <si>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</si>
  <si>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</si>
  <si>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</si>
  <si>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</si>
  <si>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</si>
  <si>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</si>
  <si>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</si>
  <si>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</si>
  <si>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</si>
  <si>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</si>
  <si>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</si>
  <si>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</si>
  <si>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</si>
  <si>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</si>
  <si>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</si>
  <si>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</si>
  <si>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</si>
  <si>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</si>
  <si>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</si>
  <si>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</si>
  <si>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</si>
  <si>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</si>
  <si>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</si>
  <si>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</si>
  <si>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</si>
  <si>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</si>
  <si>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</si>
  <si>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</si>
  <si>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</si>
  <si>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</si>
  <si>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</si>
  <si>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</si>
  <si>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</si>
  <si>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</si>
  <si>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</si>
  <si>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</si>
  <si>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</si>
  <si>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</si>
  <si>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</si>
  <si>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</si>
  <si>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</si>
  <si>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</si>
  <si>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</si>
  <si>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</si>
  <si>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</si>
  <si>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</si>
  <si>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</si>
  <si>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</si>
  <si>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</si>
  <si>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</si>
  <si>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</si>
  <si>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</si>
  <si>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</si>
  <si>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</si>
  <si>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</si>
  <si>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</si>
  <si>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</si>
  <si>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</si>
  <si>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</si>
  <si>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</si>
  <si>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</si>
  <si>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</si>
  <si>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</si>
  <si>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</si>
  <si>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</si>
  <si>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</si>
  <si>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</si>
  <si>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</si>
  <si>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</si>
  <si>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</si>
  <si>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</si>
  <si>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</si>
  <si>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</si>
  <si>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</si>
  <si>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</si>
  <si>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</si>
  <si>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</si>
  <si>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</si>
  <si>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</si>
  <si>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</si>
  <si>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</si>
  <si>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</si>
  <si>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</si>
  <si>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</si>
  <si>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</si>
  <si>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</si>
  <si>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</si>
  <si>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</si>
  <si>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</si>
  <si>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</si>
  <si>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</si>
  <si>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</si>
  <si>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</si>
  <si>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</si>
  <si>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</si>
  <si>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</si>
  <si>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</si>
  <si>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</si>
  <si>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</si>
  <si>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</si>
  <si>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</si>
  <si>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</si>
  <si>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</si>
  <si>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</si>
  <si>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</si>
  <si>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</si>
  <si>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</si>
  <si>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</si>
  <si>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</si>
  <si>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</si>
  <si>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</si>
  <si>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</si>
  <si>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</si>
  <si>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</si>
  <si>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</si>
  <si>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</si>
  <si>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</si>
  <si>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</si>
  <si>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</si>
  <si>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</si>
  <si>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</si>
  <si>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</si>
  <si>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</si>
  <si>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</si>
  <si>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</si>
  <si>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</si>
  <si>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</si>
  <si>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</si>
  <si>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</si>
  <si>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</si>
  <si>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</si>
  <si>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</si>
  <si>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</si>
  <si>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</si>
  <si>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</si>
  <si>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</si>
  <si>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</si>
  <si>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</si>
  <si>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</si>
  <si>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</si>
  <si>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</si>
  <si>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</si>
  <si>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</si>
  <si>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</si>
  <si>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</si>
  <si>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</si>
  <si>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</si>
  <si>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</si>
  <si>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</si>
  <si>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</si>
  <si>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</si>
  <si>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</si>
  <si>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</si>
  <si>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</si>
  <si>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</si>
  <si>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</si>
  <si>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</si>
  <si>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</si>
  <si>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</si>
  <si>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</si>
  <si>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</si>
  <si>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</si>
  <si>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</si>
  <si>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</si>
  <si>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</si>
  <si>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</si>
  <si>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</si>
  <si>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</si>
  <si>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</si>
  <si>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</si>
  <si>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</si>
  <si>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</si>
  <si>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</si>
  <si>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</si>
  <si>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</si>
  <si>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</si>
  <si>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</si>
  <si>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</si>
  <si>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</si>
  <si>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</si>
  <si>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</si>
  <si>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</si>
  <si>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</si>
  <si>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</si>
  <si>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</si>
  <si>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</si>
  <si>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</si>
  <si>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</si>
  <si>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</si>
  <si>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</si>
  <si>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</si>
  <si>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</si>
  <si>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</si>
  <si>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</si>
  <si>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</si>
  <si>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</si>
  <si>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</si>
  <si>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</si>
  <si>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</si>
  <si>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</si>
  <si>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</si>
  <si>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</si>
  <si>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</si>
  <si>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</si>
  <si>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</si>
  <si>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</si>
  <si>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</si>
  <si>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</si>
  <si>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</si>
  <si>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</si>
  <si>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</si>
  <si>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</si>
  <si>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</si>
  <si>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</si>
  <si>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</si>
  <si>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</si>
  <si>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</si>
  <si>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</si>
  <si>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</si>
  <si>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</si>
  <si>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</si>
  <si>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</si>
  <si>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</si>
  <si>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</si>
  <si>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</si>
  <si>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</si>
  <si>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</si>
  <si>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</si>
  <si>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</si>
  <si>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</si>
  <si>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</si>
  <si>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</si>
  <si>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</si>
  <si>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</si>
  <si>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</si>
  <si>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</si>
  <si>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</si>
  <si>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</si>
  <si>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</si>
  <si>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</si>
  <si>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</si>
  <si>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</si>
  <si>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</si>
  <si>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</si>
  <si>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</si>
  <si>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</si>
  <si>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</si>
  <si>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</si>
  <si>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</si>
  <si>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</si>
  <si>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</si>
  <si>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</si>
  <si>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</si>
  <si>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</si>
  <si>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</si>
  <si>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</si>
  <si>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</si>
  <si>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</si>
  <si>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</si>
  <si>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</si>
  <si>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</si>
  <si>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</si>
  <si>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</si>
  <si>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</si>
  <si>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</si>
  <si>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</si>
  <si>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</si>
  <si>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</si>
  <si>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</si>
  <si>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</si>
  <si>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</si>
  <si>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</si>
  <si>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</si>
  <si>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</si>
  <si>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</si>
  <si>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</si>
  <si>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</si>
  <si>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</si>
  <si>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</si>
  <si>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</si>
  <si>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</si>
  <si>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</si>
  <si>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</si>
  <si>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</si>
  <si>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</si>
  <si>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</si>
  <si>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</si>
  <si>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</si>
  <si>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</si>
  <si>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</si>
  <si>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</si>
  <si>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</si>
  <si>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</si>
  <si>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</si>
  <si>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</si>
  <si>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</si>
  <si>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</si>
  <si>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</si>
  <si>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</si>
  <si>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</si>
  <si>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</si>
  <si>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</si>
  <si>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</si>
  <si>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</si>
  <si>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</si>
  <si>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</si>
  <si>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</si>
  <si>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</si>
  <si>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</si>
  <si>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</si>
  <si>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</si>
  <si>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</si>
  <si>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</si>
  <si>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</si>
  <si>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</si>
  <si>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</si>
  <si>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</si>
  <si>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</si>
  <si>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</si>
  <si>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</si>
  <si>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</si>
  <si>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</si>
  <si>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</si>
  <si>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</si>
  <si>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</si>
  <si>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</si>
  <si>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</si>
  <si>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</si>
  <si>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</si>
  <si>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</si>
  <si>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</si>
  <si>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</si>
  <si>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</si>
  <si>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</si>
  <si>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</si>
  <si>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</si>
  <si>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</si>
  <si>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</si>
  <si>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</si>
  <si>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</si>
  <si>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</si>
  <si>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</si>
  <si>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</si>
  <si>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</si>
  <si>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</si>
  <si>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</si>
  <si>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</si>
  <si>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</si>
  <si>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</si>
  <si>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</si>
  <si>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</si>
  <si>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</si>
  <si>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</si>
  <si>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</si>
  <si>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</si>
  <si>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</si>
  <si>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</si>
  <si>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</si>
  <si>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</si>
  <si>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</si>
  <si>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</si>
  <si>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</si>
  <si>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</si>
  <si>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</si>
  <si>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</si>
  <si>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</si>
  <si>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</si>
  <si>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</si>
  <si>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</si>
  <si>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</si>
  <si>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</si>
  <si>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</si>
  <si>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</si>
  <si>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</si>
  <si>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</si>
  <si>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</si>
  <si>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</si>
  <si>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</si>
  <si>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</si>
  <si>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</si>
  <si>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</si>
  <si>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</si>
  <si>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</si>
  <si>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</si>
  <si>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</si>
  <si>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</si>
  <si>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</si>
  <si>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</si>
  <si>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</si>
  <si>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</si>
  <si>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</si>
  <si>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</si>
  <si>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</si>
  <si>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</si>
  <si>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</si>
  <si>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</si>
  <si>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</si>
  <si>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</si>
  <si>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</si>
  <si>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</si>
  <si>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</si>
  <si>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</si>
  <si>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</si>
  <si>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</si>
  <si>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</si>
  <si>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</si>
  <si>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</si>
  <si>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</si>
  <si>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</si>
  <si>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</si>
  <si>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</si>
  <si>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</si>
  <si>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</si>
  <si>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</si>
  <si>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</si>
  <si>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</si>
  <si>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</si>
  <si>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</si>
  <si>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</si>
  <si>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</si>
  <si>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</si>
  <si>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</si>
  <si>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</si>
  <si>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</si>
  <si>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</si>
  <si>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</si>
  <si>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</si>
  <si>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</si>
  <si>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</si>
  <si>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</si>
  <si>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</si>
  <si>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</si>
  <si>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</si>
  <si>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</si>
  <si>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</si>
  <si>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</si>
  <si>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</si>
  <si>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</si>
  <si>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</si>
  <si>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</si>
  <si>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</si>
  <si>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</si>
  <si>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</si>
  <si>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</si>
  <si>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</si>
  <si>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</si>
  <si>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</si>
  <si>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</si>
  <si>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</si>
  <si>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</si>
  <si>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</si>
  <si>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</si>
  <si>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</si>
  <si>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</si>
  <si>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</si>
  <si>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</si>
  <si>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</si>
  <si>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</si>
  <si>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</si>
  <si>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</si>
  <si>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</si>
  <si>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</si>
  <si>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</si>
  <si>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</si>
  <si>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</si>
  <si>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</si>
  <si>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</si>
  <si>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</si>
  <si>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</si>
  <si>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</si>
  <si>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</si>
  <si>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</si>
  <si>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</si>
  <si>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</si>
  <si>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</si>
  <si>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</si>
  <si>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</si>
  <si>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</si>
  <si>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</si>
  <si>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</si>
  <si>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</si>
  <si>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</si>
  <si>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</si>
  <si>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</si>
  <si>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</si>
  <si>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</si>
  <si>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</si>
  <si>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</si>
  <si>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</si>
  <si>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</si>
  <si>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</si>
  <si>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</si>
  <si>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</si>
  <si>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</si>
  <si>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</si>
  <si>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</si>
  <si>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</si>
  <si>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</si>
  <si>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</si>
  <si>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</si>
  <si>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</si>
  <si>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</si>
  <si>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</si>
  <si>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</si>
  <si>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</si>
  <si>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</si>
  <si>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</si>
  <si>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</si>
  <si>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</si>
  <si>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</si>
  <si>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</si>
  <si>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</si>
  <si>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</si>
  <si>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</si>
  <si>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</si>
  <si>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</si>
  <si>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</si>
  <si>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</si>
  <si>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</si>
  <si>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</si>
  <si>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</si>
  <si>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</si>
  <si>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</si>
  <si>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</si>
  <si>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</si>
  <si>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</si>
  <si>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</si>
  <si>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</si>
  <si>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</si>
  <si>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</si>
  <si>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</si>
  <si>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</si>
  <si>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</si>
  <si>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</si>
  <si>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</si>
  <si>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</si>
  <si>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</si>
  <si>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</si>
  <si>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</si>
  <si>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</si>
  <si>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</si>
  <si>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</si>
  <si>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</si>
  <si>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</si>
  <si>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</si>
  <si>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</si>
  <si>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</si>
  <si>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</si>
  <si>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</si>
  <si>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</si>
  <si>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</si>
  <si>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</si>
  <si>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</si>
  <si>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</si>
  <si>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</si>
  <si>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</si>
  <si>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</si>
  <si>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</si>
  <si>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</si>
  <si>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</si>
  <si>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</si>
  <si>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</si>
  <si>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</si>
  <si>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</si>
  <si>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</si>
  <si>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</si>
  <si>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</si>
  <si>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</si>
  <si>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</si>
  <si>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</si>
  <si>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</si>
  <si>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</si>
  <si>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</si>
  <si>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</si>
  <si>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</si>
  <si>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</si>
  <si>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</si>
  <si>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</si>
  <si>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</si>
  <si>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</si>
  <si>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</si>
  <si>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</si>
  <si>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</si>
  <si>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</si>
  <si>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</si>
  <si>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</si>
  <si>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</si>
  <si>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</si>
  <si>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</si>
  <si>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</si>
  <si>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</si>
  <si>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</si>
  <si>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</si>
  <si>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</si>
  <si>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</si>
  <si>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</si>
  <si>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</si>
  <si>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</si>
  <si>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</si>
  <si>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</si>
  <si>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</si>
  <si>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</si>
  <si>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</si>
  <si>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</si>
  <si>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</si>
  <si>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</si>
  <si>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</si>
  <si>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</si>
  <si>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</si>
  <si>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</si>
  <si>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</si>
  <si>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</si>
  <si>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</si>
  <si>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</si>
  <si>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</si>
  <si>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</si>
  <si>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</si>
  <si>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</si>
  <si>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</si>
  <si>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</si>
  <si>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</si>
  <si>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</si>
  <si>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</si>
  <si>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</si>
  <si>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</si>
  <si>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</si>
  <si>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</si>
  <si>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</si>
  <si>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</si>
  <si>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</si>
  <si>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</si>
  <si>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</si>
  <si>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</si>
  <si>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</si>
  <si>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</si>
  <si>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</si>
  <si>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</si>
  <si>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</si>
  <si>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</si>
  <si>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</si>
  <si>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</si>
  <si>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</si>
  <si>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</si>
  <si>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</si>
  <si>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</si>
  <si>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</si>
  <si>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</si>
  <si>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</si>
  <si>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</si>
  <si>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</si>
  <si>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</si>
  <si>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</si>
  <si>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</si>
  <si>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</si>
  <si>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</si>
  <si>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</si>
  <si>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</si>
  <si>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</si>
  <si>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</si>
  <si>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</si>
  <si>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</si>
  <si>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</si>
  <si>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</si>
  <si>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</si>
  <si>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</si>
  <si>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</si>
  <si>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</si>
  <si>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</si>
  <si>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</si>
  <si>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</si>
  <si>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</si>
  <si>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</si>
  <si>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</si>
  <si>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</si>
  <si>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</si>
  <si>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</si>
  <si>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</si>
  <si>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</si>
  <si>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</si>
  <si>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</si>
  <si>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</si>
  <si>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</si>
  <si>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</si>
  <si>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</si>
  <si>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</si>
  <si>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</si>
  <si>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</si>
  <si>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</si>
  <si>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</si>
  <si>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</si>
  <si>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</si>
  <si>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</si>
  <si>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</si>
  <si>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</si>
  <si>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</si>
  <si>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</si>
  <si>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</si>
  <si>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</si>
  <si>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</si>
  <si>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</si>
  <si>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</si>
  <si>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</si>
  <si>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</si>
  <si>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</si>
  <si>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</si>
  <si>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</si>
  <si>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</si>
  <si>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</si>
  <si>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</si>
  <si>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</si>
  <si>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</si>
  <si>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</si>
  <si>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</si>
  <si>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</si>
  <si>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</si>
  <si>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</si>
  <si>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</si>
  <si>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</si>
  <si>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</si>
  <si>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</si>
  <si>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</si>
  <si>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</si>
  <si>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</si>
  <si>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</si>
  <si>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</si>
  <si>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</si>
  <si>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</si>
  <si>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</si>
  <si>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</si>
  <si>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</si>
  <si>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</si>
  <si>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</si>
  <si>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</si>
  <si>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</si>
  <si>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</si>
  <si>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</si>
  <si>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</si>
  <si>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</si>
  <si>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</si>
  <si>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</si>
  <si>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</si>
  <si>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</si>
  <si>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</si>
  <si>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</si>
  <si>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</si>
  <si>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</si>
  <si>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</si>
  <si>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</si>
  <si>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</si>
  <si>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</si>
  <si>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</si>
  <si>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</si>
  <si>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</si>
  <si>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</si>
  <si>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</si>
  <si>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</si>
  <si>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</si>
  <si>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</si>
  <si>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</si>
  <si>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</si>
  <si>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</si>
  <si>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</si>
  <si>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</si>
  <si>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</si>
  <si>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</si>
  <si>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</si>
  <si>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</si>
  <si>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</si>
  <si>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</si>
  <si>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</si>
  <si>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</si>
  <si>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</si>
  <si>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</si>
  <si>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</si>
  <si>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</si>
  <si>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</si>
  <si>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</si>
  <si>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</si>
  <si>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</si>
  <si>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</si>
  <si>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</si>
  <si>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</si>
  <si>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</si>
  <si>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</si>
  <si>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</si>
  <si>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</si>
  <si>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</si>
  <si>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</si>
  <si>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</si>
  <si>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</si>
  <si>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</si>
  <si>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</si>
  <si>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</si>
  <si>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</si>
  <si>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</si>
  <si>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</si>
  <si>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</si>
  <si>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</si>
  <si>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</si>
  <si>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</si>
  <si>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</si>
  <si>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</si>
  <si>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</si>
  <si>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</si>
  <si>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</si>
  <si>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</si>
  <si>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</si>
  <si>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</si>
  <si>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</si>
  <si>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</si>
  <si>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</si>
  <si>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</si>
  <si>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</si>
  <si>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</si>
  <si>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</si>
  <si>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</si>
  <si>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</si>
  <si>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</si>
  <si>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</si>
  <si>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</si>
  <si>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</si>
  <si>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</si>
  <si>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</si>
  <si>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</si>
  <si>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</si>
  <si>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</si>
  <si>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</si>
  <si>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</si>
  <si>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</si>
  <si>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</si>
  <si>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</si>
  <si>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</si>
  <si>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</si>
  <si>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</si>
  <si>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</si>
  <si>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</si>
  <si>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</si>
  <si>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</si>
  <si>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</si>
  <si>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</si>
  <si>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</si>
  <si>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</si>
  <si>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</si>
  <si>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</si>
  <si>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</si>
  <si>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</si>
  <si>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</si>
  <si>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</si>
  <si>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</si>
  <si>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</si>
  <si>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</si>
  <si>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</si>
  <si>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</si>
  <si>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</si>
  <si>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</si>
  <si>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</si>
  <si>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</si>
  <si>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</si>
  <si>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</si>
  <si>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</si>
  <si>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</si>
  <si>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</si>
  <si>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</si>
  <si>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</si>
  <si>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</si>
  <si>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</si>
  <si>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</si>
  <si>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</si>
  <si>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</si>
  <si>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</si>
  <si>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</si>
  <si>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</si>
  <si>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</si>
  <si>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</si>
  <si>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</si>
  <si>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</si>
  <si>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</si>
  <si>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</si>
  <si>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</si>
  <si>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</si>
  <si>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</si>
  <si>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</si>
  <si>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</si>
  <si>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</si>
  <si>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</si>
  <si>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</si>
  <si>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</si>
  <si>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</si>
  <si>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</si>
  <si>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</si>
  <si>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</si>
  <si>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</si>
  <si>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</si>
  <si>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</si>
  <si>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</si>
  <si>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</si>
  <si>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</si>
  <si>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</si>
  <si>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</si>
  <si>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</si>
  <si>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</si>
  <si>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</si>
  <si>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</si>
  <si>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</si>
  <si>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</si>
  <si>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</si>
  <si>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</si>
  <si>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</si>
  <si>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</si>
  <si>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</si>
  <si>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</si>
  <si>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</si>
  <si>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</si>
  <si>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</si>
  <si>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</si>
  <si>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</si>
  <si>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</si>
  <si>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</si>
  <si>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</si>
  <si>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</si>
  <si>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</si>
  <si>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</si>
  <si>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</si>
  <si>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</si>
  <si>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</si>
  <si>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</si>
  <si>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</si>
  <si>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</si>
  <si>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</si>
  <si>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</si>
  <si>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</si>
  <si>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</si>
  <si>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</si>
  <si>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</si>
  <si>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</si>
  <si>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</si>
  <si>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</si>
  <si>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</si>
  <si>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</si>
  <si>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</si>
  <si>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</si>
  <si>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</si>
  <si>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</si>
  <si>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</si>
  <si>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</si>
  <si>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</si>
  <si>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</si>
  <si>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</si>
  <si>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</si>
  <si>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</si>
  <si>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</si>
  <si>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</si>
  <si>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</si>
  <si>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</si>
  <si>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</si>
  <si>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</si>
  <si>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</si>
  <si>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</si>
  <si>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</si>
  <si>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</si>
  <si>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</si>
  <si>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</si>
  <si>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</si>
  <si>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</si>
  <si>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</si>
  <si>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</si>
  <si>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</si>
  <si>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</si>
  <si>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</si>
  <si>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</si>
  <si>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</si>
  <si>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</si>
  <si>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</si>
  <si>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</si>
  <si>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</si>
  <si>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</si>
  <si>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</si>
  <si>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</si>
  <si>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</si>
  <si>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</si>
  <si>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</si>
  <si>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</si>
  <si>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</si>
  <si>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</si>
  <si>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</si>
  <si>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</si>
  <si>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</si>
  <si>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</si>
  <si>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</si>
  <si>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</si>
  <si>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</si>
  <si>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</si>
  <si>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</si>
  <si>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</si>
  <si>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</si>
  <si>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</si>
  <si>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</si>
  <si>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</si>
  <si>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</si>
  <si>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</si>
  <si>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</si>
  <si>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</si>
  <si>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</si>
  <si>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</si>
  <si>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</si>
  <si>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</si>
  <si>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</si>
  <si>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</si>
  <si>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</si>
  <si>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</si>
  <si>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</si>
  <si>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</si>
  <si>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</si>
  <si>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</si>
  <si>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</si>
  <si>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</si>
  <si>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</si>
  <si>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</si>
  <si>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</si>
  <si>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</si>
  <si>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</si>
  <si>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</si>
  <si>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</si>
  <si>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</si>
  <si>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</si>
  <si>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</si>
  <si>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</si>
  <si>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</si>
  <si>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</si>
  <si>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</si>
  <si>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</si>
  <si>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</si>
  <si>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</si>
  <si>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</si>
  <si>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</si>
  <si>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</si>
  <si>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</si>
  <si>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</si>
  <si>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</si>
  <si>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</si>
  <si>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</si>
  <si>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</si>
  <si>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</si>
  <si>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</si>
  <si>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</si>
  <si>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</si>
  <si>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</si>
  <si>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</si>
  <si>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</si>
  <si>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</si>
  <si>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</si>
  <si>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</si>
  <si>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</si>
  <si>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</si>
  <si>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</si>
  <si>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</si>
  <si>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</si>
  <si>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</si>
  <si>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</si>
  <si>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</si>
  <si>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</si>
  <si>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</si>
  <si>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</si>
  <si>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</si>
  <si>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</si>
  <si>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</si>
  <si>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</si>
  <si>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</si>
  <si>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</si>
  <si>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</si>
  <si>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</si>
  <si>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</si>
  <si>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</si>
  <si>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</si>
  <si>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</si>
  <si>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</si>
  <si>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</si>
  <si>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</si>
  <si>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</si>
  <si>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</si>
  <si>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</si>
  <si>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</si>
  <si>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</si>
  <si>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</si>
  <si>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</si>
  <si>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</si>
  <si>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</si>
  <si>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</si>
  <si>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</si>
  <si>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</si>
  <si>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</si>
  <si>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</si>
  <si>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</si>
  <si>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</si>
  <si>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</si>
  <si>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</si>
  <si>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</si>
  <si>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</si>
  <si>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</si>
  <si>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</si>
  <si>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</si>
  <si>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</si>
  <si>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</si>
  <si>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</si>
  <si>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</si>
  <si>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</si>
  <si>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</si>
  <si>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</si>
  <si>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</si>
  <si>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</si>
  <si>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</si>
  <si>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</si>
  <si>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</si>
  <si>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</si>
  <si>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</si>
  <si>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</si>
  <si>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</si>
  <si>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</si>
  <si>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</si>
  <si>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</si>
  <si>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</si>
  <si>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</si>
  <si>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</si>
  <si>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</si>
  <si>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</si>
  <si>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</si>
  <si>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</si>
  <si>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</si>
  <si>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</si>
  <si>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</si>
  <si>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</si>
  <si>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</si>
  <si>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</si>
  <si>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</si>
  <si>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</si>
  <si>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</si>
  <si>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</si>
  <si>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</si>
  <si>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</si>
  <si>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</si>
  <si>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</si>
  <si>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</si>
  <si>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</si>
  <si>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</si>
  <si>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</si>
  <si>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</si>
  <si>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</si>
  <si>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</si>
  <si>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</si>
  <si>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</si>
  <si>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</si>
  <si>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</si>
  <si>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</si>
  <si>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</si>
  <si>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</si>
  <si>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</si>
  <si>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</si>
  <si>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</si>
  <si>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</si>
  <si>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</si>
  <si>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</si>
  <si>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</si>
  <si>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</si>
  <si>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</si>
  <si>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</si>
  <si>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</si>
  <si>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</si>
  <si>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</si>
  <si>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</si>
  <si>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</si>
  <si>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</si>
  <si>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</si>
  <si>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</si>
  <si>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</si>
  <si>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</si>
  <si>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</si>
  <si>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</si>
  <si>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</si>
  <si>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</si>
  <si>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</si>
  <si>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</si>
  <si>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</si>
  <si>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</si>
  <si>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</si>
  <si>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</si>
  <si>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</si>
  <si>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</si>
  <si>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</si>
  <si>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</si>
  <si>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</si>
  <si>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</si>
  <si>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</si>
  <si>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</si>
  <si>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</si>
  <si>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</si>
  <si>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</si>
  <si>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</si>
  <si>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</si>
  <si>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</si>
  <si>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</si>
  <si>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</si>
  <si>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</si>
  <si>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</si>
  <si>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</si>
  <si>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</si>
  <si>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</si>
  <si>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</si>
  <si>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</si>
  <si>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</si>
  <si>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</si>
  <si>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</si>
  <si>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</si>
  <si>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</si>
  <si>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</si>
  <si>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</si>
  <si>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</si>
  <si>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</si>
  <si>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</si>
  <si>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</si>
  <si>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</si>
  <si>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</si>
  <si>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</si>
  <si>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</si>
  <si>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</si>
  <si>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</si>
  <si>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</si>
  <si>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</si>
  <si>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</si>
  <si>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</si>
  <si>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</si>
  <si>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</si>
  <si>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</si>
  <si>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</si>
  <si>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</si>
  <si>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</si>
  <si>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</si>
  <si>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</si>
  <si>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</si>
  <si>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</si>
  <si>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</si>
  <si>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</si>
  <si>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</si>
  <si>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</si>
  <si>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</si>
  <si>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</si>
  <si>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</si>
  <si>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</si>
  <si>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</si>
  <si>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</si>
  <si>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</si>
  <si>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</si>
  <si>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</si>
  <si>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</si>
  <si>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</si>
  <si>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</si>
  <si>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</si>
  <si>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</si>
  <si>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</si>
  <si>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</si>
  <si>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</si>
  <si>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</si>
  <si>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</si>
  <si>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</si>
  <si>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</si>
  <si>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</si>
  <si>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</si>
  <si>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</si>
  <si>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</si>
  <si>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</si>
  <si>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</si>
  <si>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</si>
  <si>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</si>
  <si>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</si>
  <si>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</si>
  <si>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</si>
  <si>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</si>
  <si>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</si>
  <si>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</si>
  <si>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</si>
  <si>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</si>
  <si>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</si>
  <si>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</si>
  <si>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</si>
  <si>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</si>
  <si>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</si>
  <si>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</si>
  <si>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</si>
  <si>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</si>
  <si>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</si>
  <si>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</si>
  <si>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</si>
  <si>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</si>
  <si>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</si>
  <si>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</si>
  <si>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</si>
  <si>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</si>
  <si>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</si>
  <si>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</si>
  <si>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</si>
  <si>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</si>
  <si>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</si>
  <si>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</si>
  <si>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</si>
  <si>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</si>
  <si>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</si>
  <si>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</si>
  <si>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</si>
  <si>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</si>
  <si>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</si>
  <si>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</si>
  <si>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</si>
  <si>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</si>
  <si>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</si>
  <si>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</si>
  <si>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</si>
  <si>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</si>
  <si>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</si>
  <si>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</si>
  <si>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</si>
  <si>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</si>
  <si>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</si>
  <si>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</si>
  <si>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</si>
  <si>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</si>
  <si>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</si>
  <si>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</si>
  <si>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</si>
  <si>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</si>
  <si>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</si>
  <si>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</si>
  <si>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</si>
  <si>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</si>
  <si>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</si>
  <si>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</si>
  <si>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</si>
  <si>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</si>
  <si>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</si>
  <si>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</si>
  <si>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</si>
  <si>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</si>
  <si>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</si>
  <si>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</si>
  <si>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</si>
  <si>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</si>
  <si>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</si>
  <si>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</si>
  <si>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</si>
  <si>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</si>
  <si>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</si>
  <si>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</si>
  <si>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</si>
  <si>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</si>
  <si>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</si>
  <si>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</si>
  <si>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</si>
  <si>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</si>
  <si>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</si>
  <si>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</si>
  <si>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</si>
  <si>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</si>
  <si>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</si>
  <si>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</si>
  <si>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</si>
  <si>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</si>
  <si>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</si>
  <si>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</si>
  <si>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</si>
  <si>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</si>
  <si>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</si>
  <si>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</si>
  <si>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</si>
  <si>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</si>
  <si>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</si>
  <si>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</si>
  <si>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</si>
  <si>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</si>
  <si>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</si>
  <si>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</si>
  <si>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</si>
  <si>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</si>
  <si>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</si>
  <si>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</si>
  <si>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</si>
  <si>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</si>
  <si>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</si>
  <si>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</si>
  <si>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</si>
  <si>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</si>
  <si>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</si>
  <si>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</si>
  <si>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</si>
  <si>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</si>
  <si>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</si>
  <si>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</si>
  <si>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</si>
  <si>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</si>
  <si>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</si>
  <si>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</si>
  <si>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</si>
  <si>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</si>
  <si>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</si>
  <si>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</si>
  <si>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</si>
  <si>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</si>
  <si>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</si>
  <si>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</si>
  <si>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</si>
  <si>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</si>
  <si>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</si>
  <si>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</si>
  <si>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</si>
  <si>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</si>
  <si>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</si>
  <si>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</si>
  <si>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</si>
  <si>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</si>
  <si>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</si>
  <si>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</si>
  <si>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</si>
  <si>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</si>
  <si>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</si>
  <si>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</si>
  <si>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</si>
  <si>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</si>
  <si>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</si>
  <si>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</si>
  <si>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</si>
  <si>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</si>
  <si>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</si>
  <si>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</si>
  <si>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</si>
  <si>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</si>
  <si>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</si>
  <si>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</si>
  <si>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</si>
  <si>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</si>
  <si>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</si>
  <si>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</si>
  <si>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</si>
  <si>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</si>
  <si>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</si>
  <si>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</si>
  <si>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</si>
  <si>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</si>
  <si>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</si>
  <si>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</si>
  <si>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</si>
  <si>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</si>
  <si>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</si>
  <si>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</si>
  <si>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</si>
  <si>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</si>
  <si>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</si>
  <si>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</si>
  <si>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</si>
  <si>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</si>
  <si>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</si>
  <si>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</si>
  <si>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</si>
  <si>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</si>
  <si>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</si>
  <si>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</si>
  <si>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</si>
  <si>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</si>
  <si>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</si>
  <si>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</si>
  <si>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</si>
  <si>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</si>
  <si>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</si>
  <si>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</si>
  <si>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</si>
  <si>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</si>
  <si>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</si>
  <si>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</si>
  <si>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</si>
  <si>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</si>
  <si>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</si>
  <si>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</si>
  <si>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</si>
  <si>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</si>
  <si>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</si>
  <si>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</si>
  <si>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</si>
  <si>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</si>
  <si>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</si>
  <si>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</si>
  <si>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</si>
  <si>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</si>
  <si>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</si>
  <si>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</si>
  <si>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</si>
  <si>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</si>
  <si>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</si>
  <si>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</si>
  <si>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</si>
  <si>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</si>
  <si>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</si>
  <si>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</si>
  <si>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</si>
  <si>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</si>
  <si>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</si>
  <si>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</si>
  <si>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</si>
  <si>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</si>
  <si>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</si>
  <si>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</si>
  <si>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</si>
  <si>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</si>
  <si>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</si>
  <si>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</si>
  <si>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</si>
  <si>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</si>
  <si>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</si>
  <si>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</si>
  <si>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</si>
  <si>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</si>
  <si>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</si>
  <si>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</si>
  <si>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</si>
  <si>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</si>
  <si>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</si>
  <si>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</si>
  <si>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</si>
  <si>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</si>
  <si>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</si>
  <si>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</si>
  <si>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</si>
  <si>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</si>
  <si>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</si>
  <si>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</si>
  <si>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</si>
  <si>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</si>
  <si>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</si>
  <si>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</si>
  <si>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</si>
  <si>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</si>
  <si>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</si>
  <si>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</si>
  <si>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</si>
  <si>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</si>
  <si>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</si>
  <si>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</si>
  <si>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</si>
  <si>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</si>
  <si>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</si>
  <si>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</si>
  <si>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</si>
  <si>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</si>
  <si>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</si>
  <si>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</si>
  <si>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</si>
  <si>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</si>
  <si>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</si>
  <si>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</si>
  <si>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</si>
  <si>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</si>
  <si>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</si>
  <si>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</si>
  <si>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</si>
  <si>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</si>
  <si>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</si>
  <si>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</si>
  <si>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</si>
  <si>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</si>
  <si>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</si>
  <si>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</si>
  <si>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</si>
  <si>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</si>
  <si>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</si>
  <si>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</si>
  <si>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</si>
  <si>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</si>
  <si>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</si>
  <si>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</si>
  <si>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</si>
  <si>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</si>
  <si>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</si>
  <si>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</si>
  <si>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</si>
  <si>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</si>
  <si>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</si>
  <si>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</si>
  <si>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</si>
  <si>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</si>
  <si>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</si>
  <si>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</si>
  <si>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</si>
  <si>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</si>
  <si>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</si>
  <si>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</si>
  <si>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</si>
  <si>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</si>
  <si>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</si>
  <si>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</si>
  <si>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</si>
  <si>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</si>
  <si>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</si>
  <si>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</si>
  <si>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</si>
  <si>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</si>
  <si>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</si>
  <si>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</si>
  <si>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</si>
  <si>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</si>
  <si>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</si>
  <si>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</si>
  <si>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</si>
  <si>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</si>
  <si>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</si>
  <si>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</si>
  <si>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</si>
  <si>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</si>
  <si>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</si>
  <si>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</si>
  <si>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</si>
  <si>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</si>
  <si>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</si>
  <si>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</si>
  <si>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</si>
  <si>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</si>
  <si>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</si>
  <si>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</si>
  <si>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</si>
  <si>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</si>
  <si>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</si>
  <si>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</si>
  <si>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</si>
  <si>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</si>
  <si>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</si>
  <si>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</si>
  <si>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</si>
  <si>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</si>
  <si>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</si>
  <si>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</si>
  <si>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</si>
  <si>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</si>
  <si>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</si>
  <si>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</si>
  <si>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</si>
  <si>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</si>
  <si>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</si>
  <si>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</si>
  <si>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</si>
  <si>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</si>
  <si>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</si>
  <si>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</si>
  <si>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</si>
  <si>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</si>
  <si>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</si>
  <si>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</si>
  <si>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</si>
  <si>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</si>
  <si>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</si>
  <si>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</si>
  <si>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</si>
  <si>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</si>
  <si>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</si>
  <si>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</si>
  <si>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</si>
  <si>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</si>
  <si>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</si>
  <si>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</si>
  <si>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</si>
  <si>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</si>
  <si>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</si>
  <si>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</si>
  <si>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</si>
  <si>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</si>
  <si>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</si>
  <si>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</si>
  <si>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</si>
  <si>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</si>
  <si>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</si>
  <si>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</si>
  <si>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</si>
  <si>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</si>
  <si>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</si>
  <si>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</si>
  <si>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</si>
  <si>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</si>
  <si>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</si>
  <si>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</si>
  <si>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</si>
  <si>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</si>
  <si>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</si>
  <si>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</si>
  <si>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</si>
  <si>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</si>
  <si>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</si>
  <si>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</si>
  <si>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</si>
  <si>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</si>
  <si>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</si>
  <si>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</si>
  <si>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</si>
  <si>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</si>
  <si>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</si>
  <si>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</si>
  <si>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</si>
  <si>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</si>
  <si>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</si>
  <si>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</si>
  <si>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</si>
  <si>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</si>
  <si>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</si>
  <si>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</si>
  <si>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</si>
  <si>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</si>
  <si>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</si>
  <si>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</si>
  <si>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</si>
  <si>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</si>
  <si>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</si>
  <si>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</si>
  <si>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</si>
  <si>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</si>
  <si>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</si>
  <si>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</si>
  <si>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</si>
  <si>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</si>
  <si>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</si>
  <si>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</si>
  <si>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</si>
  <si>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</si>
  <si>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</si>
  <si>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</si>
  <si>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</si>
  <si>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</si>
  <si>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</si>
  <si>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</si>
  <si>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</si>
  <si>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</si>
  <si>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</si>
  <si>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</si>
  <si>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</si>
  <si>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</si>
  <si>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</si>
  <si>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</si>
  <si>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</si>
  <si>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</si>
  <si>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</si>
  <si>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</si>
  <si>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</si>
  <si>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</si>
  <si>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</si>
  <si>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</si>
  <si>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</si>
  <si>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</si>
  <si>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</si>
  <si>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</si>
  <si>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</si>
  <si>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</si>
  <si>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</si>
  <si>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</si>
  <si>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</si>
  <si>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</si>
  <si>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</si>
  <si>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</si>
  <si>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</si>
  <si>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</si>
  <si>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</si>
  <si>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</si>
  <si>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</si>
  <si>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</si>
  <si>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</si>
  <si>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</si>
  <si>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</si>
  <si>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</si>
  <si>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</si>
  <si>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</si>
  <si>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</si>
  <si>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</si>
  <si>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</si>
  <si>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</si>
  <si>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</si>
  <si>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</si>
  <si>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</si>
  <si>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</si>
  <si>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</si>
  <si>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</si>
  <si>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</si>
  <si>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</si>
  <si>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</si>
  <si>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</si>
  <si>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</si>
  <si>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</si>
  <si>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</si>
  <si>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</si>
  <si>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</si>
  <si>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</si>
  <si>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</si>
  <si>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</si>
  <si>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</si>
  <si>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</si>
  <si>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</si>
  <si>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</si>
  <si>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</si>
  <si>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</si>
  <si>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</si>
  <si>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</si>
  <si>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</si>
  <si>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</si>
  <si>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</si>
  <si>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</si>
  <si>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</si>
  <si>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</si>
  <si>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</si>
  <si>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</si>
  <si>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</si>
  <si>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</si>
  <si>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</si>
  <si>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</si>
  <si>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</si>
  <si>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</si>
  <si>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</si>
  <si>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</si>
  <si>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</si>
  <si>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</si>
  <si>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</si>
  <si>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</si>
  <si>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</si>
  <si>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</si>
  <si>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</si>
  <si>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</si>
  <si>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</si>
  <si>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</si>
  <si>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</si>
  <si>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</si>
  <si>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</si>
  <si>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</si>
  <si>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</si>
  <si>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</si>
  <si>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</si>
  <si>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</si>
  <si>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</si>
  <si>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</si>
  <si>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</si>
  <si>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</si>
  <si>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</si>
  <si>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</si>
  <si>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</si>
  <si>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</si>
  <si>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</si>
  <si>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</si>
  <si>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</si>
  <si>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</si>
  <si>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</si>
  <si>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</si>
  <si>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</si>
  <si>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</si>
  <si>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</si>
  <si>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</si>
  <si>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</si>
  <si>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</si>
  <si>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</si>
  <si>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</si>
  <si>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</si>
  <si>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</si>
  <si>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</si>
  <si>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</si>
  <si>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</si>
  <si>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</si>
  <si>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</si>
  <si>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</si>
  <si>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</si>
  <si>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</si>
  <si>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</si>
  <si>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</si>
  <si>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</si>
  <si>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</si>
  <si>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</si>
  <si>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</si>
  <si>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</si>
  <si>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</si>
  <si>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</si>
  <si>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</si>
  <si>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</si>
  <si>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</si>
  <si>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</si>
  <si>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</si>
  <si>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</si>
  <si>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</si>
  <si>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</si>
  <si>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</si>
  <si>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</si>
  <si>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</si>
  <si>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</si>
  <si>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</si>
  <si>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</si>
  <si>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</si>
  <si>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</si>
  <si>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</si>
  <si>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</si>
  <si>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</si>
  <si>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</si>
  <si>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</si>
  <si>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</si>
  <si>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</si>
  <si>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</si>
  <si>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</si>
  <si>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</si>
  <si>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</si>
  <si>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</si>
  <si>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</si>
  <si>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</si>
  <si>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</si>
  <si>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</si>
  <si>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</si>
  <si>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</si>
  <si>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</si>
  <si>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</si>
  <si>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</si>
  <si>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</si>
  <si>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</si>
  <si>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</si>
  <si>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</si>
  <si>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</si>
  <si>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</si>
  <si>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</si>
  <si>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</si>
  <si>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</si>
  <si>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</si>
  <si>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</si>
  <si>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</si>
  <si>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</si>
  <si>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</si>
  <si>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</si>
  <si>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</si>
  <si>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</si>
  <si>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</si>
  <si>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</si>
  <si>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</si>
  <si>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</si>
  <si>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</si>
  <si>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</si>
  <si>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</si>
  <si>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</si>
  <si>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</si>
  <si>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</si>
  <si>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</si>
  <si>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</si>
  <si>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</si>
  <si>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</si>
  <si>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</si>
  <si>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</si>
  <si>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</si>
  <si>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</si>
  <si>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</si>
  <si>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</si>
  <si>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</si>
  <si>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</si>
  <si>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</si>
  <si>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</si>
  <si>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</si>
  <si>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</si>
  <si>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</si>
  <si>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</si>
  <si>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</si>
  <si>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</si>
  <si>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</si>
  <si>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</si>
  <si>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</si>
  <si>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</si>
  <si>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</si>
  <si>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</si>
  <si>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</si>
  <si>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</si>
  <si>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</si>
  <si>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</si>
  <si>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</si>
  <si>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</si>
  <si>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</si>
  <si>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</si>
  <si>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</si>
  <si>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</si>
  <si>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</si>
  <si>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</si>
  <si>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</si>
  <si>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</si>
  <si>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</si>
  <si>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</si>
  <si>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</si>
  <si>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</si>
  <si>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</si>
  <si>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</si>
  <si>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</si>
  <si>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</si>
  <si>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</si>
  <si>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</si>
  <si>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</si>
  <si>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</si>
  <si>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</si>
  <si>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</si>
  <si>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</si>
  <si>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</si>
  <si>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</si>
  <si>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</si>
  <si>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</si>
  <si>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</si>
  <si>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</si>
  <si>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</si>
  <si>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</si>
  <si>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</si>
  <si>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</si>
  <si>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</si>
  <si>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</si>
  <si>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</si>
  <si>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</si>
  <si>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</si>
  <si>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</si>
  <si>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</si>
  <si>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</si>
  <si>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</si>
  <si>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</si>
  <si>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</si>
  <si>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</si>
  <si>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</si>
  <si>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</si>
  <si>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</si>
  <si>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</si>
  <si>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</si>
  <si>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</si>
  <si>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</si>
  <si>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</si>
  <si>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</si>
  <si>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</si>
  <si>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</si>
  <si>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</si>
  <si>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</si>
  <si>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</si>
  <si>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</si>
  <si>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</si>
  <si>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</si>
  <si>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</si>
  <si>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</si>
  <si>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</si>
  <si>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</si>
  <si>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</si>
  <si>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</si>
  <si>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</si>
  <si>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</si>
  <si>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</si>
  <si>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</si>
  <si>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</si>
  <si>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</si>
  <si>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</si>
  <si>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</si>
  <si>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</si>
  <si>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</si>
  <si>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</si>
  <si>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</si>
  <si>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</si>
  <si>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</si>
  <si>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</si>
  <si>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</si>
  <si>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</si>
  <si>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</si>
  <si>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</si>
  <si>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</si>
  <si>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</si>
  <si>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</si>
  <si>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</si>
  <si>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</si>
  <si>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</si>
  <si>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</si>
  <si>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</si>
  <si>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</si>
  <si>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</si>
  <si>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</si>
  <si>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</si>
  <si>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</si>
  <si>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</si>
  <si>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</si>
  <si>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</si>
  <si>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</si>
  <si>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</si>
  <si>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</si>
  <si>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</si>
  <si>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</si>
  <si>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</si>
  <si>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</si>
  <si>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</si>
  <si>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</si>
  <si>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</si>
  <si>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</si>
  <si>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</si>
  <si>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</si>
  <si>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</si>
  <si>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</si>
  <si>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</si>
  <si>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</si>
  <si>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</si>
  <si>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</si>
  <si>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</si>
  <si>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</si>
  <si>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</si>
  <si>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</si>
  <si>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</si>
  <si>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</si>
  <si>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</si>
  <si>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</si>
  <si>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</si>
  <si>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</si>
  <si>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</si>
  <si>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</si>
  <si>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</si>
  <si>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</si>
  <si>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</si>
  <si>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</si>
  <si>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</si>
  <si>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</si>
  <si>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</si>
  <si>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</si>
  <si>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</si>
  <si>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</si>
  <si>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</si>
  <si>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</si>
  <si>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</si>
  <si>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</si>
  <si>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</si>
  <si>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</si>
  <si>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</si>
  <si>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</si>
  <si>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</si>
  <si>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</si>
  <si>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</si>
  <si>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</si>
  <si>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</si>
  <si>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</si>
  <si>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</si>
  <si>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</si>
  <si>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</si>
  <si>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</si>
  <si>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</si>
  <si>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</si>
  <si>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</si>
  <si>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</si>
  <si>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</si>
  <si>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</si>
  <si>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</si>
  <si>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</si>
  <si>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</si>
  <si>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</si>
  <si>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</si>
  <si>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</si>
  <si>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</si>
  <si>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</si>
  <si>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</si>
  <si>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</si>
  <si>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</si>
  <si>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</si>
  <si>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</si>
  <si>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</si>
  <si>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</si>
  <si>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</si>
  <si>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</si>
  <si>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</si>
  <si>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</si>
  <si>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</si>
  <si>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</si>
  <si>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</si>
  <si>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</si>
  <si>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</si>
  <si>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</si>
  <si>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</si>
  <si>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</si>
  <si>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</si>
  <si>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</si>
  <si>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</si>
  <si>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</si>
  <si>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</si>
  <si>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</si>
  <si>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</si>
  <si>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</si>
  <si>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</si>
  <si>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</si>
  <si>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</si>
  <si>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</si>
  <si>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</si>
  <si>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</si>
  <si>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</si>
  <si>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</si>
  <si>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</si>
  <si>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</si>
  <si>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</si>
  <si>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</si>
  <si>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</si>
  <si>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</si>
  <si>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</si>
  <si>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</si>
  <si>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</si>
  <si>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</si>
  <si>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</si>
  <si>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</si>
  <si>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</si>
  <si>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</si>
  <si>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</si>
  <si>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</si>
  <si>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</si>
  <si>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</si>
  <si>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</si>
  <si>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</si>
  <si>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</si>
  <si>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</si>
  <si>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</si>
  <si>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</si>
  <si>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</si>
  <si>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</si>
  <si>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</si>
  <si>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</si>
  <si>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</si>
  <si>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</si>
  <si>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</si>
  <si>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</si>
  <si>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</si>
  <si>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</si>
  <si>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</si>
  <si>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</si>
  <si>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</si>
  <si>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</si>
  <si>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</si>
  <si>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</si>
  <si>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</si>
  <si>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</si>
  <si>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</si>
  <si>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</si>
  <si>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</si>
  <si>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</si>
  <si>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</si>
  <si>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</si>
  <si>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</si>
  <si>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</si>
  <si>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</si>
  <si>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</si>
  <si>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</si>
  <si>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</si>
  <si>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</si>
  <si>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</si>
  <si>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</si>
  <si>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</si>
  <si>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</si>
  <si>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</si>
  <si>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</si>
  <si>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</si>
  <si>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</si>
  <si>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</si>
  <si>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</si>
  <si>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</si>
  <si>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</si>
  <si>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</si>
  <si>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</si>
  <si>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</si>
  <si>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</si>
  <si>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</si>
  <si>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</si>
  <si>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</si>
  <si>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</si>
  <si>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</si>
  <si>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</si>
  <si>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</si>
  <si>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</si>
  <si>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</si>
  <si>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</si>
  <si>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</si>
  <si>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</si>
  <si>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</si>
  <si>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</si>
  <si>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</si>
  <si>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</si>
  <si>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</si>
  <si>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</si>
  <si>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</si>
  <si>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</si>
  <si>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</si>
  <si>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</si>
  <si>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</si>
  <si>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</si>
  <si>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</si>
  <si>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</si>
  <si>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</si>
  <si>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</si>
  <si>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</si>
  <si>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</si>
  <si>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</si>
  <si>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</si>
  <si>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</si>
  <si>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</si>
  <si>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</si>
  <si>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</si>
  <si>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</si>
  <si>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</si>
  <si>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</si>
  <si>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</si>
  <si>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</si>
  <si>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</si>
  <si>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</si>
  <si>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</si>
  <si>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</si>
  <si>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</si>
  <si>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</si>
  <si>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</si>
  <si>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</si>
  <si>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</si>
  <si>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</si>
  <si>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</si>
  <si>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</si>
  <si>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</si>
  <si>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</si>
  <si>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</si>
  <si>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</si>
  <si>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</si>
  <si>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</si>
  <si>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</si>
  <si>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</si>
  <si>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</si>
  <si>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</si>
  <si>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</si>
  <si>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</si>
  <si>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</si>
  <si>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</si>
  <si>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</si>
  <si>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</si>
  <si>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</si>
  <si>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</si>
  <si>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</si>
  <si>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</si>
  <si>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</si>
  <si>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</si>
  <si>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</si>
  <si>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</si>
  <si>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</si>
  <si>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</si>
  <si>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</si>
  <si>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</si>
  <si>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</si>
  <si>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</si>
  <si>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</si>
  <si>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</si>
  <si>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</si>
  <si>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</si>
  <si>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</si>
  <si>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</si>
  <si>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</si>
  <si>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</si>
  <si>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</si>
  <si>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</si>
  <si>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</si>
  <si>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</si>
  <si>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</si>
  <si>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</si>
  <si>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</si>
  <si>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</si>
  <si>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</si>
  <si>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</si>
  <si>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</si>
  <si>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</si>
  <si>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</si>
  <si>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</si>
  <si>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</si>
  <si>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</si>
  <si>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</si>
  <si>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</si>
  <si>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</si>
  <si>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</si>
  <si>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</si>
  <si>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</si>
  <si>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</si>
  <si>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</si>
  <si>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</si>
  <si>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</si>
  <si>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</si>
  <si>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</si>
  <si>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</si>
  <si>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</si>
  <si>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</si>
  <si>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</si>
  <si>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</si>
  <si>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</si>
  <si>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</si>
  <si>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</si>
  <si>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</si>
  <si>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</si>
  <si>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</si>
  <si>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</si>
  <si>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</si>
  <si>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</si>
  <si>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</si>
  <si>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</si>
  <si>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</si>
  <si>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</si>
  <si>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</si>
  <si>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</si>
  <si>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</si>
  <si>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</si>
  <si>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</si>
  <si>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</si>
  <si>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</si>
  <si>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</si>
  <si>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</si>
  <si>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</si>
  <si>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</si>
  <si>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</si>
  <si>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</si>
  <si>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</si>
  <si>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</si>
  <si>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</si>
  <si>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</si>
  <si>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</si>
  <si>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</si>
  <si>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</si>
  <si>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</si>
  <si>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</si>
  <si>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</si>
  <si>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</si>
  <si>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</si>
  <si>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</si>
  <si>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</si>
  <si>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</si>
  <si>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</si>
  <si>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</si>
  <si>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</si>
  <si>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</si>
  <si>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</si>
  <si>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</si>
  <si>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</si>
  <si>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</si>
  <si>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</si>
  <si>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</si>
  <si>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</si>
  <si>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</si>
  <si>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</si>
  <si>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</si>
  <si>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</si>
  <si>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</si>
  <si>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</si>
  <si>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</si>
  <si>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</si>
  <si>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</si>
  <si>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</si>
  <si>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</si>
  <si>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</si>
  <si>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</si>
  <si>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</si>
  <si>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</si>
  <si>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</si>
  <si>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</si>
  <si>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</si>
  <si>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</si>
  <si>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</si>
  <si>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</si>
  <si>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</si>
  <si>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</si>
  <si>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</si>
  <si>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</si>
  <si>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</si>
  <si>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</si>
  <si>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</si>
  <si>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</si>
  <si>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</si>
  <si>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</si>
  <si>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</si>
  <si>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</si>
  <si>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</si>
  <si>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</si>
  <si>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</si>
  <si>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</si>
  <si>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</si>
  <si>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</si>
  <si>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</si>
  <si>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</si>
  <si>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</si>
  <si>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</si>
  <si>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</si>
  <si>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</si>
  <si>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</si>
  <si>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</si>
  <si>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</si>
  <si>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</si>
  <si>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</si>
  <si>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</si>
  <si>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</si>
  <si>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</si>
  <si>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</si>
  <si>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</si>
  <si>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</si>
  <si>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</si>
  <si>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</si>
  <si>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</si>
  <si>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</si>
  <si>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</si>
  <si>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</si>
  <si>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</si>
  <si>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</si>
  <si>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</si>
  <si>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</si>
  <si>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</si>
  <si>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</si>
  <si>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</si>
  <si>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</si>
  <si>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</si>
  <si>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</si>
  <si>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</si>
  <si>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</si>
  <si>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</si>
  <si>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</si>
  <si>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</si>
  <si>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</si>
  <si>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</si>
  <si>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</si>
  <si>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</si>
  <si>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</si>
  <si>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</si>
  <si>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</si>
  <si>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</si>
  <si>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</si>
  <si>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</si>
  <si>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</si>
  <si>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</si>
  <si>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</si>
  <si>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</si>
  <si>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</si>
  <si>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</si>
  <si>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</si>
  <si>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</si>
  <si>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</si>
  <si>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</si>
  <si>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</si>
  <si>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</si>
  <si>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</si>
  <si>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</si>
  <si>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</si>
  <si>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</si>
  <si>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</si>
  <si>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</si>
  <si>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</si>
  <si>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</si>
  <si>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</si>
  <si>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</si>
  <si>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</si>
  <si>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</si>
  <si>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</si>
  <si>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</si>
  <si>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</si>
  <si>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</si>
  <si>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</si>
  <si>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</si>
  <si>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</si>
  <si>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</si>
  <si>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</si>
  <si>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</si>
  <si>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</si>
  <si>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</si>
  <si>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</si>
  <si>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</si>
  <si>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</si>
  <si>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</si>
  <si>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</si>
  <si>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</si>
  <si>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</si>
  <si>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</si>
  <si>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</si>
  <si>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</si>
  <si>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</si>
  <si>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</si>
  <si>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</si>
  <si>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</si>
  <si>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</si>
  <si>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</si>
  <si>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</si>
  <si>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</si>
  <si>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</si>
  <si>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</si>
  <si>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</si>
  <si>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</si>
  <si>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</si>
  <si>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</si>
  <si>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</si>
  <si>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</si>
  <si>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</si>
  <si>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</si>
  <si>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</si>
  <si>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</si>
  <si>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</si>
  <si>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</si>
  <si>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</si>
  <si>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</si>
  <si>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</si>
  <si>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</si>
  <si>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</si>
  <si>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</si>
  <si>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</si>
  <si>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</si>
  <si>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</si>
  <si>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</si>
  <si>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</si>
  <si>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</si>
  <si>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</si>
  <si>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</si>
  <si>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</si>
  <si>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</si>
  <si>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</si>
  <si>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</si>
  <si>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</si>
  <si>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</si>
  <si>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</si>
  <si>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</si>
  <si>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</si>
  <si>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</si>
  <si>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</si>
  <si>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</si>
  <si>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</si>
  <si>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</si>
  <si>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</si>
  <si>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</si>
  <si>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</si>
  <si>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</si>
  <si>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</si>
  <si>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</si>
  <si>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</si>
  <si>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</si>
  <si>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</si>
  <si>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</si>
  <si>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</si>
  <si>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</si>
  <si>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</si>
  <si>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</si>
  <si>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</si>
  <si>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</si>
  <si>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</si>
  <si>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</si>
  <si>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</si>
  <si>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</si>
  <si>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</si>
  <si>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</si>
  <si>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</si>
  <si>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</si>
  <si>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</si>
  <si>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</si>
  <si>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</si>
  <si>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</si>
  <si>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</si>
  <si>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</si>
  <si>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</si>
  <si>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</si>
  <si>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</si>
  <si>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</si>
  <si>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</si>
  <si>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</si>
  <si>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</si>
  <si>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</si>
  <si>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</si>
  <si>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</si>
  <si>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</si>
  <si>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</si>
  <si>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</si>
  <si>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</si>
  <si>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</si>
  <si>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</si>
  <si>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</si>
  <si>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</si>
  <si>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</si>
  <si>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</si>
  <si>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</si>
  <si>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</si>
  <si>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</si>
  <si>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</si>
  <si>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</si>
  <si>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</si>
  <si>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</si>
  <si>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</si>
  <si>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</si>
  <si>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</si>
  <si>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</si>
  <si>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</si>
  <si>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</si>
  <si>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</si>
  <si>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</si>
  <si>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</si>
  <si>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</si>
  <si>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</si>
  <si>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</si>
  <si>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</si>
  <si>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</si>
  <si>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</si>
  <si>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</si>
  <si>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</si>
  <si>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</si>
  <si>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</si>
  <si>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</si>
  <si>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</si>
  <si>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</si>
  <si>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</si>
  <si>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</si>
  <si>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</si>
  <si>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</si>
  <si>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</si>
  <si>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</si>
  <si>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</si>
  <si>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</si>
  <si>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</si>
  <si>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</si>
  <si>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</si>
  <si>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</si>
  <si>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</si>
  <si>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</si>
  <si>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</si>
  <si>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</si>
  <si>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</si>
  <si>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</si>
  <si>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</si>
  <si>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</si>
  <si>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</si>
  <si>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</si>
  <si>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</si>
  <si>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</si>
  <si>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</si>
  <si>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</si>
  <si>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</si>
  <si>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</si>
  <si>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</si>
  <si>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</si>
  <si>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</si>
  <si>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</si>
  <si>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</si>
  <si>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</si>
  <si>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</si>
  <si>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</si>
  <si>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</si>
  <si>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</si>
  <si>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</si>
  <si>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</si>
  <si>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</si>
  <si>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</si>
  <si>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</si>
  <si>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</si>
  <si>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</si>
  <si>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</si>
  <si>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</si>
  <si>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</si>
  <si>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</si>
  <si>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</si>
  <si>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</si>
  <si>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</si>
  <si>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</si>
  <si>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</si>
  <si>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</si>
  <si>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</si>
  <si>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</si>
  <si>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</si>
  <si>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</si>
  <si>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</si>
  <si>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</si>
  <si>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</si>
  <si>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</si>
  <si>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</si>
  <si>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</si>
  <si>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</si>
  <si>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</si>
  <si>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</si>
  <si>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</si>
  <si>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</si>
  <si>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</si>
  <si>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</si>
  <si>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</si>
  <si>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</si>
  <si>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</si>
  <si>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</si>
  <si>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</si>
  <si>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</si>
  <si>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</si>
  <si>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</si>
  <si>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</si>
  <si>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</si>
  <si>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</si>
  <si>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</si>
  <si>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</si>
  <si>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</si>
  <si>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</si>
  <si>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</si>
  <si>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</si>
  <si>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</si>
  <si>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</si>
  <si>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</si>
  <si>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</si>
  <si>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</si>
  <si>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</si>
  <si>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</si>
  <si>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</si>
  <si>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</si>
  <si>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</si>
  <si>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</si>
  <si>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</si>
  <si>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</si>
  <si>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</si>
  <si>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</si>
  <si>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</si>
  <si>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</si>
  <si>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</si>
  <si>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</si>
  <si>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</si>
  <si>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</si>
  <si>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</si>
  <si>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</si>
  <si>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</si>
  <si>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</si>
  <si>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</si>
  <si>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</si>
  <si>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</si>
  <si>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</si>
  <si>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</si>
  <si>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</si>
  <si>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</si>
  <si>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</si>
  <si>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</si>
  <si>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</si>
  <si>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</si>
  <si>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</si>
  <si>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</si>
  <si>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</si>
  <si>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</si>
  <si>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</si>
  <si>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</si>
  <si>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</si>
  <si>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</si>
  <si>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</si>
  <si>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</si>
  <si>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</si>
  <si>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</si>
  <si>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</si>
  <si>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</si>
  <si>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</si>
  <si>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</si>
  <si>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</si>
  <si>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</si>
  <si>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</si>
  <si>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</si>
  <si>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</si>
  <si>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</si>
  <si>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</si>
  <si>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</si>
  <si>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</si>
  <si>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</si>
  <si>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</si>
  <si>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</si>
  <si>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</si>
  <si>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</si>
  <si>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</si>
  <si>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</si>
  <si>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</si>
  <si>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</si>
  <si>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</si>
  <si>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</si>
  <si>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</si>
  <si>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</si>
  <si>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</si>
  <si>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</si>
  <si>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</si>
  <si>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</si>
  <si>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</si>
  <si>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</si>
  <si>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</si>
  <si>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</si>
  <si>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</si>
  <si>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</si>
  <si>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</si>
  <si>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</si>
  <si>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</si>
  <si>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</si>
  <si>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</si>
  <si>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</si>
  <si>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</si>
  <si>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</si>
  <si>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</si>
  <si>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</si>
  <si>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</si>
  <si>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</si>
  <si>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</si>
  <si>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</si>
  <si>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</si>
  <si>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</si>
  <si>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</si>
  <si>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</si>
  <si>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</si>
  <si>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</si>
  <si>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</si>
  <si>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</si>
  <si>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</si>
  <si>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</si>
  <si>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</si>
  <si>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</si>
  <si>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</si>
  <si>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</si>
  <si>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</si>
  <si>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</si>
  <si>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</si>
  <si>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</si>
  <si>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</si>
  <si>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</si>
  <si>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</si>
  <si>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</si>
  <si>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</si>
  <si>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</si>
  <si>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</si>
  <si>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</si>
  <si>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</si>
  <si>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</si>
  <si>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</si>
  <si>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</si>
  <si>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</si>
  <si>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</si>
  <si>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</si>
  <si>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</si>
  <si>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</si>
  <si>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</si>
  <si>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</si>
  <si>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</si>
  <si>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</si>
  <si>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</si>
  <si>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</si>
  <si>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</si>
  <si>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</si>
  <si>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</si>
  <si>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</si>
  <si>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</si>
  <si>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</si>
  <si>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</si>
  <si>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</si>
  <si>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</si>
  <si>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</si>
  <si>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</si>
  <si>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</si>
  <si>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</si>
  <si>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</si>
  <si>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</si>
  <si>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</si>
  <si>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</si>
  <si>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</si>
  <si>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</si>
  <si>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</si>
  <si>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</si>
  <si>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</si>
  <si>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</si>
  <si>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</si>
  <si>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</si>
  <si>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</si>
  <si>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</si>
  <si>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</si>
  <si>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</si>
  <si>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</si>
  <si>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</si>
  <si>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</si>
  <si>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</si>
  <si>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</si>
  <si>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</si>
  <si>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</si>
  <si>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</si>
  <si>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</si>
  <si>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</si>
  <si>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</si>
  <si>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</si>
  <si>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</si>
  <si>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</si>
  <si>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</si>
  <si>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</si>
  <si>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</si>
  <si>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</si>
  <si>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</si>
  <si>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</si>
  <si>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</si>
  <si>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</si>
  <si>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</si>
  <si>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</si>
  <si>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</si>
  <si>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</si>
  <si>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</si>
  <si>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</si>
  <si>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</si>
  <si>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</si>
  <si>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</si>
  <si>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</si>
  <si>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</si>
  <si>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</si>
  <si>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</si>
  <si>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</si>
  <si>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</si>
  <si>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</si>
  <si>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</si>
  <si>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</si>
  <si>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</si>
  <si>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</si>
  <si>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</si>
  <si>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</si>
  <si>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</si>
  <si>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</si>
  <si>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</si>
  <si>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</si>
  <si>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</si>
  <si>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</si>
  <si>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</si>
  <si>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</si>
  <si>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</si>
  <si>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</si>
  <si>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</si>
  <si>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</si>
  <si>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</si>
  <si>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</si>
  <si>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</si>
  <si>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</si>
  <si>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</si>
  <si>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</si>
  <si>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</si>
  <si>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</si>
  <si>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</si>
  <si>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</si>
  <si>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</si>
  <si>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</si>
  <si>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</si>
  <si>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</si>
  <si>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</si>
  <si>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</si>
  <si>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</si>
  <si>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</si>
  <si>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</si>
  <si>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</si>
  <si>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</si>
  <si>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</si>
  <si>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</si>
  <si>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</si>
  <si>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</si>
  <si>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</si>
  <si>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</si>
  <si>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</si>
  <si>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</si>
  <si>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</si>
  <si>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</si>
  <si>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</si>
  <si>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</si>
  <si>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</si>
  <si>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</si>
  <si>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</si>
  <si>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</si>
  <si>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</si>
  <si>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</si>
  <si>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</si>
  <si>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</si>
  <si>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</si>
  <si>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</si>
  <si>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</si>
  <si>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</si>
  <si>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</si>
  <si>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</si>
  <si>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</si>
  <si>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</si>
  <si>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</si>
  <si>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</si>
  <si>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</si>
  <si>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</si>
  <si>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</si>
  <si>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</si>
  <si>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</si>
  <si>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</si>
  <si>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</si>
  <si>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</si>
  <si>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</si>
  <si>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</si>
  <si>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</si>
  <si>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</si>
  <si>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</si>
  <si>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</si>
  <si>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</si>
  <si>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</si>
  <si>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</si>
  <si>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</si>
  <si>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</si>
  <si>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</si>
  <si>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</si>
  <si>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</si>
  <si>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</si>
  <si>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</si>
  <si>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</si>
  <si>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</si>
  <si>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</si>
  <si>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</si>
  <si>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</si>
  <si>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</si>
  <si>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</si>
  <si>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</si>
  <si>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</si>
  <si>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</si>
  <si>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</si>
  <si>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</si>
  <si>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</si>
  <si>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</si>
  <si>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</si>
  <si>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</si>
  <si>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</si>
  <si>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</si>
  <si>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</si>
  <si>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</si>
  <si>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</si>
  <si>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</si>
  <si>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</si>
  <si>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</si>
  <si>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</si>
  <si>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</si>
  <si>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</si>
  <si>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</si>
  <si>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</si>
  <si>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</si>
  <si>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</si>
  <si>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</si>
  <si>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</si>
  <si>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</si>
  <si>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</si>
  <si>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</si>
  <si>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</si>
  <si>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</si>
  <si>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</si>
  <si>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</si>
  <si>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</si>
  <si>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</si>
  <si>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</si>
  <si>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</si>
  <si>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</si>
  <si>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</si>
  <si>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</si>
  <si>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</si>
  <si>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</si>
  <si>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</si>
  <si>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</si>
  <si>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</si>
  <si>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</si>
  <si>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</si>
  <si>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</si>
  <si>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</si>
  <si>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</si>
  <si>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</si>
  <si>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</si>
  <si>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</si>
  <si>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</si>
  <si>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</si>
  <si>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</si>
  <si>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</si>
  <si>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</si>
  <si>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</si>
  <si>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</si>
  <si>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</si>
  <si>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</si>
  <si>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</si>
  <si>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</si>
  <si>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</si>
  <si>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</si>
  <si>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</si>
  <si>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</si>
  <si>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</si>
  <si>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</si>
  <si>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</si>
  <si>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</si>
  <si>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</si>
  <si>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</si>
  <si>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</si>
  <si>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</si>
  <si>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</si>
  <si>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</si>
  <si>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</si>
  <si>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</si>
  <si>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</si>
  <si>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</si>
  <si>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</si>
  <si>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</si>
  <si>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</si>
  <si>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</si>
  <si>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</si>
  <si>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</si>
  <si>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</si>
  <si>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</si>
  <si>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</si>
  <si>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</si>
  <si>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</si>
  <si>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</si>
  <si>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</si>
  <si>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</si>
  <si>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</si>
  <si>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</si>
  <si>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</si>
  <si>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</si>
  <si>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</si>
  <si>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</si>
  <si>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</si>
  <si>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</si>
  <si>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</si>
  <si>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</si>
  <si>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</si>
  <si>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</si>
  <si>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</si>
  <si>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</si>
  <si>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</si>
  <si>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</si>
  <si>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</si>
  <si>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</si>
  <si>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</si>
  <si>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</si>
  <si>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</si>
  <si>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</si>
  <si>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</si>
  <si>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</si>
  <si>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</si>
  <si>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</si>
  <si>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</si>
  <si>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</si>
  <si>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</si>
  <si>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</si>
  <si>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</si>
  <si>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</si>
  <si>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</si>
  <si>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</si>
  <si>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</si>
  <si>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</si>
  <si>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</si>
  <si>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</si>
  <si>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</si>
  <si>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</si>
  <si>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</si>
  <si>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</si>
  <si>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</si>
  <si>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</si>
  <si>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</si>
  <si>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</si>
  <si>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</si>
  <si>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</si>
  <si>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</si>
  <si>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</si>
  <si>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</si>
  <si>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</si>
  <si>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</si>
  <si>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</si>
  <si>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</si>
  <si>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</si>
  <si>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</si>
  <si>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</si>
  <si>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</si>
  <si>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</si>
  <si>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</si>
  <si>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</si>
  <si>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</si>
  <si>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</si>
  <si>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</si>
  <si>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</si>
  <si>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</si>
  <si>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</si>
  <si>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</si>
  <si>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</si>
  <si>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</si>
  <si>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</si>
  <si>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</si>
  <si>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</si>
  <si>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</si>
  <si>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</si>
  <si>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</si>
  <si>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</si>
  <si>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</si>
  <si>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</si>
  <si>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</si>
  <si>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</si>
  <si>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</si>
  <si>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</si>
  <si>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</si>
  <si>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</si>
  <si>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</si>
  <si>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</si>
  <si>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</si>
  <si>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</si>
  <si>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</si>
  <si>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</si>
  <si>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</si>
  <si>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</si>
  <si>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</si>
  <si>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</si>
  <si>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</si>
  <si>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</si>
  <si>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</si>
  <si>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</si>
  <si>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</si>
  <si>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</si>
  <si>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</si>
  <si>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</si>
  <si>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</si>
  <si>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</si>
  <si>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</si>
  <si>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</si>
  <si>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</si>
  <si>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</si>
  <si>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</si>
  <si>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</si>
  <si>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</si>
  <si>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</si>
  <si>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</si>
  <si>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</si>
  <si>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</si>
  <si>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</si>
  <si>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</si>
  <si>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</si>
  <si>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</si>
  <si>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</si>
  <si>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</si>
  <si>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</si>
  <si>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</si>
  <si>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</si>
  <si>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</si>
  <si>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</si>
  <si>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</si>
  <si>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</si>
  <si>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</si>
  <si>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</si>
  <si>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</si>
  <si>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</si>
  <si>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</si>
  <si>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</si>
  <si>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</si>
  <si>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</si>
  <si>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</si>
  <si>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</si>
  <si>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</si>
  <si>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</si>
  <si>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</si>
  <si>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</si>
  <si>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</si>
  <si>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</si>
  <si>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</si>
  <si>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</si>
  <si>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</si>
  <si>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</si>
  <si>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</si>
  <si>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</si>
  <si>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</si>
  <si>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</si>
  <si>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</si>
  <si>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</si>
  <si>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</si>
  <si>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</si>
  <si>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</si>
  <si>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</si>
  <si>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</si>
  <si>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</si>
  <si>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</si>
  <si>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</si>
  <si>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</si>
  <si>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</si>
  <si>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</si>
  <si>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</si>
  <si>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</si>
  <si>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</si>
  <si>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</si>
  <si>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</si>
  <si>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</si>
  <si>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</si>
  <si>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</si>
  <si>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</si>
  <si>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</si>
  <si>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</si>
  <si>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</si>
  <si>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</si>
  <si>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</si>
  <si>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</si>
  <si>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</si>
  <si>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</si>
  <si>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</si>
  <si>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</si>
  <si>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</si>
  <si>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</si>
  <si>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</si>
  <si>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</si>
  <si>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</si>
  <si>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</si>
  <si>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</si>
  <si>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</si>
  <si>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</si>
  <si>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</si>
  <si>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</si>
  <si>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</si>
  <si>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</si>
  <si>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</si>
  <si>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</si>
  <si>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</si>
  <si>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</si>
  <si>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</si>
  <si>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</si>
  <si>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</si>
  <si>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</si>
  <si>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</si>
  <si>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</si>
  <si>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</si>
  <si>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</si>
  <si>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</si>
  <si>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</si>
  <si>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</si>
  <si>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</si>
  <si>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</si>
  <si>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</si>
  <si>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</si>
  <si>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</si>
  <si>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</si>
  <si>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</si>
  <si>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</si>
  <si>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</si>
  <si>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</si>
  <si>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</si>
  <si>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</si>
  <si>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</si>
  <si>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</si>
  <si>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</si>
  <si>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</si>
  <si>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</si>
  <si>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</si>
  <si>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</si>
  <si>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</si>
  <si>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</si>
  <si>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</si>
  <si>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</si>
  <si>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</si>
  <si>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</si>
  <si>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</si>
  <si>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</si>
  <si>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</si>
  <si>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</si>
  <si>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</si>
  <si>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</si>
  <si>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</si>
  <si>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</si>
  <si>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</si>
  <si>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</si>
  <si>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</si>
  <si>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</si>
  <si>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</si>
  <si>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</si>
  <si>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</si>
  <si>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</si>
  <si>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</si>
  <si>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</si>
  <si>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</si>
  <si>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</si>
  <si>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</si>
  <si>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</si>
  <si>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</si>
  <si>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</si>
  <si>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</si>
  <si>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</si>
  <si>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</si>
  <si>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</si>
  <si>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</si>
  <si>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</si>
  <si>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</si>
  <si>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</si>
  <si>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</si>
  <si>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</si>
  <si>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</si>
  <si>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</si>
  <si>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</si>
  <si>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</si>
  <si>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</si>
  <si>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</si>
  <si>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</si>
  <si>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</si>
  <si>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</si>
  <si>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</si>
  <si>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</si>
  <si>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</si>
  <si>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</si>
  <si>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</si>
  <si>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</si>
  <si>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</si>
  <si>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</si>
  <si>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</si>
  <si>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</si>
  <si>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</si>
  <si>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</si>
  <si>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</si>
  <si>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</si>
  <si>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</si>
  <si>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</si>
  <si>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</si>
  <si>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</si>
  <si>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</si>
  <si>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</si>
  <si>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</si>
  <si>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</si>
  <si>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</si>
  <si>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</si>
  <si>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</si>
  <si>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</si>
  <si>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</si>
  <si>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</si>
  <si>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</si>
  <si>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</si>
  <si>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</si>
  <si>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</si>
  <si>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</si>
  <si>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</si>
  <si>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</si>
  <si>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</si>
  <si>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</si>
  <si>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</si>
  <si>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</si>
  <si>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</si>
  <si>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</si>
  <si>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</si>
  <si>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</si>
  <si>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</si>
  <si>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</si>
  <si>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</si>
  <si>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</si>
  <si>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</si>
  <si>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</si>
  <si>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</si>
  <si>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</si>
  <si>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</si>
  <si>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</si>
  <si>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</si>
  <si>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</si>
  <si>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</si>
  <si>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</si>
  <si>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</si>
  <si>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</si>
  <si>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</si>
  <si>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</si>
  <si>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</si>
  <si>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</si>
  <si>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</si>
  <si>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</si>
  <si>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</si>
  <si>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</si>
  <si>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</si>
  <si>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</si>
  <si>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</si>
  <si>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</si>
  <si>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</si>
  <si>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</si>
  <si>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</si>
  <si>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</si>
  <si>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</si>
  <si>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</si>
  <si>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</si>
  <si>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</si>
  <si>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</si>
  <si>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</si>
  <si>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</si>
  <si>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</si>
  <si>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</si>
  <si>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</si>
  <si>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</si>
  <si>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</si>
  <si>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</si>
  <si>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</si>
  <si>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</si>
  <si>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</si>
  <si>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</si>
  <si>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</si>
  <si>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</si>
  <si>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</si>
  <si>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</si>
  <si>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</si>
  <si>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</si>
  <si>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</si>
  <si>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</si>
  <si>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</si>
  <si>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</si>
  <si>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</si>
  <si>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</si>
  <si>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</si>
  <si>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</si>
  <si>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</si>
  <si>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</si>
  <si>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</si>
  <si>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</si>
  <si>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</si>
  <si>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</si>
  <si>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</si>
  <si>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</si>
  <si>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</si>
  <si>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</si>
  <si>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</si>
  <si>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</si>
  <si>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</si>
  <si>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</si>
  <si>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</si>
  <si>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</si>
  <si>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</si>
  <si>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</si>
  <si>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</si>
  <si>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</si>
  <si>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</si>
  <si>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</si>
  <si>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</si>
  <si>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</si>
  <si>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</si>
  <si>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</si>
  <si>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</si>
  <si>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</si>
  <si>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</si>
  <si>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</si>
  <si>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</si>
  <si>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</si>
  <si>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</si>
  <si>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</si>
  <si>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</si>
  <si>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</si>
  <si>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</si>
  <si>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</si>
  <si>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</si>
  <si>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</si>
  <si>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</si>
  <si>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</si>
  <si>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</si>
  <si>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</si>
  <si>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</si>
  <si>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</si>
  <si>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</si>
  <si>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</si>
  <si>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</si>
  <si>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</si>
  <si>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</si>
  <si>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</si>
  <si>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</si>
  <si>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</si>
  <si>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</si>
  <si>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</si>
  <si>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</si>
  <si>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</si>
  <si>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</si>
  <si>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</si>
  <si>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</si>
  <si>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</si>
  <si>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</si>
  <si>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</si>
  <si>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</si>
  <si>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</si>
  <si>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</si>
  <si>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</si>
  <si>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</si>
  <si>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</si>
  <si>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</si>
  <si>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</si>
  <si>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</si>
  <si>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</si>
  <si>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</si>
  <si>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</si>
  <si>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</si>
  <si>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</si>
  <si>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</si>
  <si>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</si>
  <si>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</si>
  <si>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</si>
  <si>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</si>
  <si>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</si>
  <si>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</si>
  <si>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</si>
  <si>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</si>
  <si>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</si>
  <si>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</si>
  <si>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</si>
  <si>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</si>
  <si>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</si>
  <si>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</si>
  <si>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</si>
  <si>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</si>
  <si>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</si>
  <si>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</si>
  <si>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</si>
  <si>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</si>
  <si>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</si>
  <si>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</si>
  <si>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</si>
  <si>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</si>
  <si>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</si>
  <si>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</si>
  <si>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</si>
  <si>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</si>
  <si>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</si>
  <si>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</si>
  <si>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</si>
  <si>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</si>
  <si>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</si>
  <si>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</si>
  <si>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</si>
  <si>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</si>
  <si>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</si>
  <si>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</si>
  <si>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</si>
  <si>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</si>
  <si>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</si>
  <si>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</si>
  <si>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</si>
  <si>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</si>
  <si>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</si>
  <si>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</si>
  <si>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</si>
  <si>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</si>
  <si>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</si>
  <si>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</si>
  <si>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</si>
  <si>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</si>
  <si>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</si>
  <si>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</si>
  <si>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</si>
  <si>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</si>
  <si>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</si>
  <si>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</si>
  <si>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</si>
  <si>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</si>
  <si>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</si>
  <si>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</si>
  <si>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</si>
  <si>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</si>
  <si>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</si>
  <si>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</si>
  <si>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</si>
  <si>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</si>
  <si>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</si>
  <si>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</si>
  <si>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</si>
  <si>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</si>
  <si>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</si>
  <si>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</si>
  <si>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</si>
  <si>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</si>
  <si>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</si>
  <si>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</si>
  <si>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</si>
  <si>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</si>
  <si>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</si>
  <si>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</si>
  <si>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</si>
  <si>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</si>
  <si>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</si>
  <si>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</si>
  <si>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</si>
  <si>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</si>
  <si>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</si>
  <si>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</si>
  <si>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</si>
  <si>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</si>
  <si>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</si>
  <si>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</si>
  <si>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</si>
  <si>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</si>
  <si>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</si>
  <si>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</si>
  <si>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</si>
  <si>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</si>
  <si>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</si>
  <si>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</si>
  <si>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</si>
  <si>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</si>
  <si>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</si>
  <si>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</si>
  <si>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</si>
  <si>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</si>
  <si>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</si>
  <si>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</si>
  <si>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</si>
  <si>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</si>
  <si>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</si>
  <si>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</si>
  <si>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</si>
  <si>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</si>
  <si>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</si>
  <si>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</si>
  <si>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</si>
  <si>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</si>
  <si>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</si>
  <si>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</si>
  <si>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</si>
  <si>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</si>
  <si>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</si>
  <si>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</si>
  <si>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</si>
  <si>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</si>
  <si>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</si>
  <si>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</si>
  <si>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</si>
  <si>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</si>
  <si>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</si>
  <si>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</si>
  <si>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</si>
  <si>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</si>
  <si>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</si>
  <si>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</si>
  <si>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</si>
  <si>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</si>
  <si>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</si>
  <si>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</si>
  <si>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</si>
  <si>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</si>
  <si>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</si>
  <si>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</si>
  <si>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</si>
  <si>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</si>
  <si>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</si>
  <si>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</si>
  <si>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</si>
  <si>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</si>
  <si>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</si>
  <si>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</si>
  <si>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</si>
  <si>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</si>
  <si>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</si>
  <si>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</si>
  <si>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</si>
  <si>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</si>
  <si>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</si>
  <si>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</si>
  <si>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</si>
  <si>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</si>
  <si>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</si>
  <si>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</si>
  <si>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</si>
  <si>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</si>
  <si>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</si>
  <si>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</si>
  <si>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</si>
  <si>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</si>
  <si>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</si>
  <si>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</si>
  <si>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</si>
  <si>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</si>
  <si>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</si>
  <si>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</si>
  <si>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</si>
  <si>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</si>
  <si>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</si>
  <si>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</si>
  <si>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</si>
  <si>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</si>
  <si>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</si>
  <si>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</si>
  <si>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</si>
  <si>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</si>
  <si>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</si>
  <si>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</si>
  <si>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</si>
  <si>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</si>
  <si>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</si>
  <si>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</si>
  <si>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</si>
  <si>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</si>
  <si>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</si>
  <si>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</si>
  <si>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</si>
  <si>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</si>
  <si>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</si>
  <si>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</si>
  <si>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</si>
  <si>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</si>
  <si>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</si>
  <si>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</si>
  <si>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</si>
  <si>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</si>
  <si>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</si>
  <si>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</si>
  <si>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</si>
  <si>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</si>
  <si>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</si>
  <si>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</si>
  <si>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</si>
  <si>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</si>
  <si>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</si>
  <si>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</si>
  <si>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</si>
  <si>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</si>
  <si>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</si>
  <si>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</si>
  <si>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</si>
  <si>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</si>
  <si>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</si>
  <si>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</si>
  <si>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</si>
  <si>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</si>
  <si>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</si>
  <si>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</si>
  <si>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</si>
  <si>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</si>
  <si>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</si>
  <si>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</si>
  <si>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</si>
  <si>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</si>
  <si>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</si>
  <si>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</si>
  <si>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</si>
  <si>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</si>
  <si>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</si>
  <si>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</si>
  <si>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</si>
  <si>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</si>
  <si>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</si>
  <si>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</si>
  <si>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</si>
  <si>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</si>
  <si>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</si>
  <si>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</si>
  <si>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</si>
  <si>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</si>
  <si>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</si>
  <si>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</si>
  <si>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</si>
  <si>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</si>
  <si>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</si>
  <si>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</si>
  <si>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</si>
  <si>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</si>
  <si>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</si>
  <si>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</si>
  <si>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</si>
  <si>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</si>
  <si>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</si>
  <si>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</si>
  <si>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</si>
  <si>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</si>
  <si>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</si>
  <si>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</si>
  <si>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</si>
  <si>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</si>
  <si>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</si>
  <si>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</si>
  <si>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</si>
  <si>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</si>
  <si>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</si>
  <si>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</si>
  <si>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</si>
  <si>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</si>
  <si>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</si>
  <si>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</si>
  <si>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</si>
  <si>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</si>
  <si>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</si>
  <si>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</si>
  <si>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</si>
  <si>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</si>
  <si>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</si>
  <si>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</si>
  <si>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</si>
  <si>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</si>
  <si>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</si>
  <si>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</si>
  <si>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</si>
  <si>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</si>
  <si>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</si>
  <si>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</si>
  <si>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</si>
  <si>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</si>
  <si>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</si>
  <si>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</si>
  <si>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</si>
  <si>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</si>
  <si>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</si>
  <si>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</si>
  <si>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</si>
  <si>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</si>
  <si>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</si>
  <si>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</si>
  <si>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</si>
  <si>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</si>
  <si>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</si>
  <si>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</si>
  <si>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</si>
  <si>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</si>
  <si>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</si>
  <si>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</si>
  <si>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</si>
  <si>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</si>
  <si>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</si>
  <si>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</si>
  <si>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</si>
  <si>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</si>
  <si>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</si>
  <si>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</si>
  <si>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</si>
  <si>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</si>
  <si>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</si>
  <si>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</si>
  <si>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</si>
  <si>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</si>
  <si>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</si>
  <si>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</si>
  <si>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</si>
  <si>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</si>
  <si>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</si>
  <si>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</si>
  <si>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</si>
  <si>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</si>
  <si>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</si>
  <si>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</si>
  <si>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</si>
  <si>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</si>
  <si>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</si>
  <si>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</si>
  <si>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</si>
  <si>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</si>
  <si>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</si>
  <si>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</si>
  <si>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</si>
  <si>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</si>
  <si>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</si>
  <si>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</si>
  <si>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</si>
  <si>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</si>
  <si>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</si>
  <si>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</si>
  <si>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</si>
  <si>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</si>
  <si>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</si>
  <si>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</si>
  <si>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</si>
  <si>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</si>
  <si>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</si>
  <si>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</si>
  <si>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</si>
  <si>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</si>
  <si>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</si>
  <si>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</si>
  <si>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</si>
  <si>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</si>
  <si>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</si>
  <si>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</si>
  <si>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</si>
  <si>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</si>
  <si>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</si>
  <si>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</si>
  <si>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</si>
  <si>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</si>
  <si>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</si>
  <si>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</si>
  <si>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</si>
  <si>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</si>
  <si>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</si>
  <si>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</si>
  <si>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</si>
  <si>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</si>
  <si>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</si>
  <si>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</si>
  <si>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</si>
  <si>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</si>
  <si>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</si>
  <si>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</si>
  <si>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</si>
  <si>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</si>
  <si>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</si>
  <si>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</si>
  <si>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</si>
  <si>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</si>
  <si>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</si>
  <si>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</si>
  <si>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</si>
  <si>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</si>
  <si>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</si>
  <si>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</si>
  <si>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</si>
  <si>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</si>
  <si>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</si>
  <si>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</si>
  <si>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</si>
  <si>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</si>
  <si>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</si>
  <si>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</si>
  <si>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</si>
  <si>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</si>
  <si>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</si>
  <si>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</si>
  <si>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</si>
  <si>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</si>
  <si>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</si>
  <si>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</si>
  <si>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</si>
  <si>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</si>
  <si>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</si>
  <si>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</si>
  <si>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</si>
  <si>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</si>
  <si>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</si>
  <si>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</si>
  <si>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</si>
  <si>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</si>
  <si>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</si>
  <si>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</si>
  <si>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</si>
  <si>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</si>
  <si>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</si>
  <si>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</si>
  <si>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</si>
  <si>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</si>
  <si>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</si>
  <si>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</si>
  <si>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</si>
  <si>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</si>
  <si>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</si>
  <si>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</si>
  <si>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</si>
  <si>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</si>
  <si>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</si>
  <si>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</si>
  <si>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</si>
  <si>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</si>
  <si>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</si>
  <si>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</si>
  <si>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</si>
  <si>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</si>
  <si>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</si>
  <si>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</si>
  <si>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</si>
  <si>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</si>
  <si>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</si>
  <si>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</si>
  <si>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</si>
  <si>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</si>
  <si>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</si>
  <si>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</si>
  <si>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</si>
  <si>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</si>
  <si>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</si>
  <si>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</si>
  <si>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</si>
  <si>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</si>
  <si>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</si>
  <si>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</si>
  <si>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</si>
  <si>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</si>
  <si>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</si>
  <si>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</si>
  <si>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</si>
  <si>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</si>
  <si>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</si>
  <si>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</si>
  <si>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</si>
  <si>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</si>
  <si>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</si>
  <si>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</si>
  <si>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</si>
  <si>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</si>
  <si>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</si>
  <si>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</si>
  <si>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</si>
  <si>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</si>
  <si>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</si>
  <si>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</si>
  <si>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</si>
  <si>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</si>
  <si>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</si>
  <si>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</si>
  <si>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</si>
  <si>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</si>
  <si>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</si>
  <si>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</si>
  <si>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</si>
  <si>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</si>
  <si>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</si>
  <si>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</si>
  <si>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</si>
  <si>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</si>
  <si>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</si>
  <si>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</si>
  <si>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</si>
  <si>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</si>
  <si>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</si>
  <si>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</si>
  <si>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</si>
  <si>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</si>
  <si>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</si>
  <si>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</si>
  <si>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</si>
  <si>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</si>
  <si>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</si>
  <si>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</si>
  <si>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</si>
  <si>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</si>
  <si>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</si>
  <si>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</si>
  <si>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</si>
  <si>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</si>
  <si>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</si>
  <si>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</si>
  <si>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</si>
  <si>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</si>
  <si>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</si>
  <si>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</si>
  <si>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</si>
  <si>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</si>
  <si>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</si>
  <si>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</si>
  <si>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</si>
  <si>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</si>
  <si>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</si>
  <si>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</si>
  <si>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</si>
  <si>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</si>
  <si>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</si>
  <si>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</si>
  <si>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</si>
  <si>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</si>
  <si>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</si>
  <si>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</si>
  <si>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</si>
  <si>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</si>
  <si>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</si>
  <si>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</si>
  <si>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</si>
  <si>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</si>
  <si>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</si>
  <si>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</si>
  <si>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</si>
  <si>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</si>
  <si>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</si>
  <si>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</si>
  <si>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</si>
  <si>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</si>
  <si>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</si>
  <si>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</si>
  <si>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</si>
  <si>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</si>
  <si>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</si>
  <si>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</si>
  <si>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</si>
  <si>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</si>
  <si>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</si>
  <si>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</si>
  <si>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</si>
  <si>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</si>
  <si>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</si>
  <si>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</si>
  <si>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</si>
  <si>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</si>
  <si>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</si>
  <si>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</si>
  <si>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</si>
  <si>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</si>
  <si>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</si>
  <si>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</si>
  <si>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</si>
  <si>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</si>
  <si>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</si>
  <si>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</si>
  <si>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</si>
  <si>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</si>
  <si>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</si>
  <si>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</si>
  <si>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</si>
  <si>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</si>
  <si>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</si>
  <si>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</si>
  <si>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</si>
  <si>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</si>
  <si>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</si>
  <si>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</si>
  <si>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</si>
  <si>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</si>
  <si>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</si>
  <si>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</si>
  <si>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</si>
  <si>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</si>
  <si>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</si>
  <si>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</si>
  <si>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</si>
  <si>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</si>
  <si>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</si>
  <si>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</si>
  <si>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</si>
  <si>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</si>
  <si>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</si>
  <si>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</si>
  <si>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</si>
  <si>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</si>
  <si>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</si>
  <si>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</si>
  <si>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</si>
  <si>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</si>
  <si>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</si>
  <si>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</si>
  <si>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</si>
  <si>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</si>
  <si>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</si>
  <si>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</si>
  <si>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</si>
  <si>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</si>
  <si>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</si>
  <si>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</si>
  <si>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</si>
  <si>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</si>
  <si>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</si>
  <si>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</si>
  <si>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</si>
  <si>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</si>
  <si>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</si>
  <si>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</si>
  <si>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</si>
  <si>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</si>
  <si>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</si>
  <si>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</si>
  <si>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</si>
  <si>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</si>
  <si>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</si>
  <si>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</si>
  <si>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</si>
  <si>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</si>
  <si>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</si>
  <si>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</si>
  <si>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</si>
  <si>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</si>
  <si>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</si>
  <si>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</si>
  <si>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</si>
  <si>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</si>
  <si>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</si>
  <si>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</si>
  <si>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</si>
  <si>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</si>
  <si>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</si>
  <si>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</si>
  <si>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</si>
  <si>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</si>
  <si>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</si>
  <si>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</si>
  <si>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</si>
  <si>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</si>
  <si>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</si>
  <si>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</si>
  <si>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</si>
  <si>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</si>
  <si>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</si>
  <si>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</si>
  <si>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</si>
  <si>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</si>
  <si>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</si>
  <si>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</si>
  <si>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</si>
  <si>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</si>
  <si>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</si>
  <si>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</si>
  <si>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</si>
  <si>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</si>
  <si>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</si>
  <si>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</si>
  <si>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</si>
  <si>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</si>
  <si>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</si>
  <si>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</si>
  <si>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</si>
  <si>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</si>
  <si>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</si>
  <si>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</si>
  <si>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</si>
  <si>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</si>
  <si>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</si>
  <si>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</si>
  <si>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</si>
  <si>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</si>
  <si>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</si>
  <si>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</si>
  <si>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</si>
  <si>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</si>
  <si>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</si>
  <si>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</si>
  <si>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</si>
  <si>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</si>
  <si>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</si>
  <si>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</si>
  <si>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</si>
  <si>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</si>
  <si>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</si>
  <si>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</si>
  <si>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</si>
  <si>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</si>
  <si>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</si>
  <si>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</si>
  <si>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</si>
  <si>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</si>
  <si>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</si>
  <si>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</si>
  <si>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</si>
  <si>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</si>
  <si>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</si>
  <si>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</si>
  <si>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</si>
  <si>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</si>
  <si>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</si>
  <si>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</si>
  <si>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</si>
  <si>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</si>
  <si>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</si>
  <si>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</si>
  <si>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</si>
  <si>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</si>
  <si>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</si>
  <si>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</si>
  <si>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</si>
  <si>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</si>
  <si>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</si>
  <si>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</si>
  <si>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</si>
  <si>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</si>
  <si>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</si>
  <si>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</si>
  <si>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</si>
  <si>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</si>
  <si>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</si>
  <si>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</si>
  <si>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</si>
  <si>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</si>
  <si>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</si>
  <si>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</si>
  <si>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</si>
  <si>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</si>
  <si>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</si>
  <si>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</si>
  <si>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</si>
  <si>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</si>
  <si>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</si>
  <si>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</si>
  <si>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</si>
  <si>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</si>
  <si>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</si>
  <si>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</si>
  <si>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</si>
  <si>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</si>
  <si>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</si>
  <si>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</si>
  <si>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</si>
  <si>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</si>
  <si>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</si>
  <si>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</si>
  <si>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</si>
  <si>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</si>
  <si>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</si>
  <si>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</si>
  <si>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</si>
  <si>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</si>
  <si>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</si>
  <si>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</si>
  <si>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</si>
  <si>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</si>
  <si>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</si>
  <si>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</si>
  <si>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</si>
  <si>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</si>
  <si>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</si>
  <si>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</si>
  <si>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</si>
  <si>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</si>
  <si>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</si>
  <si>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</si>
  <si>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</si>
  <si>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</si>
  <si>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</si>
  <si>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</si>
  <si>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</si>
  <si>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</si>
  <si>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</si>
  <si>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</si>
  <si>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</si>
  <si>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</si>
  <si>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</si>
  <si>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</si>
  <si>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</si>
  <si>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</si>
  <si>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</si>
  <si>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</si>
  <si>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</si>
  <si>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</si>
  <si>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</si>
  <si>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</si>
  <si>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</si>
  <si>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</si>
  <si>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</si>
  <si>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</si>
  <si>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</si>
  <si>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</si>
  <si>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</si>
  <si>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</si>
  <si>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</si>
  <si>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</si>
  <si>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</si>
  <si>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</si>
  <si>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</si>
  <si>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</si>
  <si>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</si>
  <si>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</si>
  <si>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</si>
  <si>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</si>
  <si>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</si>
  <si>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</si>
  <si>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</si>
  <si>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</si>
  <si>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</si>
  <si>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</si>
  <si>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</si>
  <si>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</si>
  <si>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</si>
  <si>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</si>
  <si>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</si>
  <si>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</si>
  <si>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</si>
  <si>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</si>
  <si>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</si>
  <si>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</si>
  <si>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</si>
  <si>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</si>
  <si>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</si>
  <si>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</si>
  <si>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</si>
  <si>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</si>
  <si>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</si>
  <si>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</si>
  <si>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</si>
  <si>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</si>
  <si>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</si>
  <si>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</si>
  <si>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</si>
  <si>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</si>
  <si>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</si>
  <si>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</si>
  <si>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</si>
  <si>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</si>
  <si>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</si>
  <si>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</si>
  <si>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</si>
  <si>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</si>
  <si>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</si>
  <si>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</si>
  <si>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</si>
  <si>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</si>
  <si>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</si>
  <si>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</si>
  <si>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</si>
  <si>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</si>
  <si>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</si>
  <si>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</si>
  <si>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</si>
  <si>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</si>
  <si>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</si>
  <si>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</si>
  <si>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</si>
  <si>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</si>
  <si>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</si>
  <si>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</si>
  <si>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</si>
  <si>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</si>
  <si>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</si>
  <si>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</si>
  <si>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</si>
  <si>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</si>
  <si>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</si>
  <si>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</si>
  <si>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</si>
  <si>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</si>
  <si>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</si>
  <si>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</si>
  <si>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</si>
  <si>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</si>
  <si>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</si>
  <si>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</si>
  <si>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</si>
  <si>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</si>
  <si>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</si>
  <si>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</si>
  <si>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</si>
  <si>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</si>
  <si>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</si>
  <si>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</si>
  <si>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</si>
  <si>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</si>
  <si>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</si>
  <si>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</si>
  <si>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</si>
  <si>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</si>
  <si>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</si>
  <si>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</si>
  <si>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</si>
  <si>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</si>
  <si>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</si>
  <si>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</si>
  <si>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</si>
  <si>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</si>
  <si>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</si>
  <si>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</si>
  <si>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</si>
  <si>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</si>
  <si>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</si>
  <si>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</si>
  <si>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</si>
  <si>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</si>
  <si>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</si>
  <si>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</si>
  <si>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</si>
  <si>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</si>
  <si>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</si>
  <si>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</si>
  <si>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</si>
  <si>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</si>
  <si>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</si>
  <si>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</si>
  <si>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</si>
  <si>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</si>
  <si>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</si>
  <si>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</si>
  <si>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</si>
  <si>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</si>
  <si>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</si>
  <si>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</si>
  <si>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</si>
  <si>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</si>
  <si>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</si>
  <si>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</si>
  <si>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</si>
  <si>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</si>
  <si>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</si>
  <si>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</si>
  <si>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</si>
  <si>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</si>
  <si>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</si>
  <si>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</si>
  <si>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</si>
  <si>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</si>
  <si>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</si>
  <si>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</si>
  <si>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</si>
  <si>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</si>
  <si>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</si>
  <si>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</si>
  <si>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</si>
  <si>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</si>
  <si>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</si>
  <si>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</si>
  <si>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</si>
  <si>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</si>
  <si>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</si>
  <si>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</si>
  <si>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</si>
  <si>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</si>
  <si>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</si>
  <si>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</si>
  <si>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</si>
  <si>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</si>
  <si>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</si>
  <si>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</si>
  <si>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</si>
  <si>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</si>
  <si>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</si>
  <si>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</si>
  <si>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</si>
  <si>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</si>
  <si>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</si>
  <si>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</si>
  <si>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</si>
  <si>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</si>
  <si>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</si>
  <si>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</si>
  <si>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</si>
  <si>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</si>
  <si>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</si>
  <si>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</si>
  <si>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</si>
  <si>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</si>
  <si>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</si>
  <si>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</si>
  <si>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</si>
  <si>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</si>
  <si>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</si>
  <si>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</si>
  <si>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</si>
  <si>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</si>
  <si>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</si>
  <si>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</si>
  <si>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</si>
  <si>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</si>
  <si>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</si>
  <si>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</si>
  <si>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</si>
  <si>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</si>
  <si>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</si>
  <si>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</si>
  <si>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</si>
  <si>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</si>
  <si>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</si>
  <si>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</si>
  <si>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</si>
  <si>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</si>
  <si>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</si>
  <si>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</si>
  <si>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</si>
  <si>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</si>
  <si>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</si>
  <si>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</si>
  <si>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</si>
  <si>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</si>
  <si>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</si>
  <si>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</si>
  <si>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</si>
  <si>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</si>
  <si>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</si>
  <si>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</si>
  <si>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</si>
  <si>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</si>
  <si>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</si>
  <si>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</si>
  <si>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</si>
  <si>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</si>
  <si>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</si>
  <si>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</si>
  <si>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</si>
  <si>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</si>
  <si>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</si>
  <si>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</si>
  <si>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</si>
  <si>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</si>
  <si>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</si>
  <si>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</si>
  <si>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</si>
  <si>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</si>
  <si>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</si>
  <si>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</si>
  <si>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</si>
  <si>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</si>
  <si>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</si>
  <si>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</si>
  <si>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</si>
  <si>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</si>
  <si>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</si>
  <si>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</si>
  <si>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</si>
  <si>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</si>
  <si>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</si>
  <si>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</si>
  <si>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</si>
  <si>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</si>
  <si>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</si>
  <si>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</si>
  <si>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</si>
  <si>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</si>
  <si>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</si>
  <si>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</si>
  <si>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</si>
  <si>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</si>
  <si>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</si>
  <si>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</si>
  <si>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</si>
  <si>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</si>
  <si>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</si>
  <si>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</si>
  <si>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</si>
  <si>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</si>
  <si>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</si>
  <si>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</si>
  <si>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</si>
  <si>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</si>
  <si>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</si>
  <si>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</si>
  <si>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</si>
  <si>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</si>
  <si>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</si>
  <si>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</si>
  <si>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</si>
  <si>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</si>
  <si>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</si>
  <si>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</si>
  <si>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</si>
  <si>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</si>
  <si>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</si>
  <si>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</si>
  <si>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</si>
  <si>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</si>
  <si>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</si>
  <si>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</si>
  <si>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</si>
  <si>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</si>
  <si>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</si>
  <si>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</si>
  <si>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</si>
  <si>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</si>
  <si>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</si>
  <si>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</si>
  <si>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</si>
  <si>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</si>
  <si>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</si>
  <si>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</si>
  <si>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</si>
  <si>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</si>
  <si>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</si>
  <si>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</si>
  <si>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</si>
  <si>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</si>
  <si>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</si>
  <si>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</si>
  <si>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</si>
  <si>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</si>
  <si>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</si>
  <si>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</si>
  <si>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</si>
  <si>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</si>
  <si>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</si>
  <si>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</si>
  <si>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</si>
  <si>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</si>
  <si>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</si>
  <si>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</si>
  <si>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</si>
  <si>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</si>
  <si>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</si>
  <si>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</si>
  <si>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</si>
  <si>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</si>
  <si>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</si>
  <si>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</si>
  <si>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</si>
  <si>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</si>
  <si>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</si>
  <si>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</si>
  <si>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</si>
  <si>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</si>
  <si>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</si>
  <si>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</si>
  <si>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</si>
  <si>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</si>
  <si>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</si>
  <si>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</si>
  <si>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</si>
  <si>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</si>
  <si>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</si>
  <si>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</si>
  <si>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</si>
  <si>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</si>
  <si>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</si>
  <si>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</si>
  <si>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</si>
  <si>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</si>
  <si>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</si>
  <si>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</si>
  <si>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</si>
  <si>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</si>
  <si>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</si>
  <si>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</si>
  <si>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</si>
  <si>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</si>
  <si>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</si>
  <si>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</si>
  <si>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</si>
  <si>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</si>
  <si>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</si>
  <si>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</si>
  <si>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</si>
  <si>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</si>
  <si>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</si>
  <si>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</si>
  <si>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</si>
  <si>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</si>
  <si>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</si>
  <si>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</si>
  <si>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</si>
  <si>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</si>
  <si>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</si>
  <si>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</si>
  <si>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</si>
  <si>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</si>
  <si>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</si>
  <si>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</si>
  <si>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</si>
  <si>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</si>
  <si>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</si>
  <si>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</si>
  <si>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</si>
  <si>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</si>
  <si>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</si>
  <si>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</si>
  <si>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</si>
  <si>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</si>
  <si>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</si>
  <si>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</si>
  <si>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</si>
  <si>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</si>
  <si>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</si>
  <si>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</si>
  <si>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</si>
  <si>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</si>
  <si>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</si>
  <si>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</si>
  <si>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</si>
  <si>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</si>
  <si>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</si>
  <si>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</si>
  <si>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</si>
  <si>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</si>
  <si>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</si>
  <si>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</si>
  <si>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</si>
  <si>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</si>
  <si>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</si>
  <si>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</si>
  <si>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</si>
  <si>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</si>
  <si>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</si>
  <si>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</si>
  <si>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</si>
  <si>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</si>
  <si>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</si>
  <si>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</si>
  <si>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</si>
  <si>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</si>
  <si>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</si>
  <si>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</si>
  <si>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</si>
  <si>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</si>
  <si>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</si>
  <si>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</si>
  <si>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</si>
  <si>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</si>
  <si>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</si>
  <si>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</si>
  <si>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</si>
  <si>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</si>
  <si>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</si>
  <si>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</si>
  <si>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</si>
  <si>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</si>
  <si>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</si>
  <si>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</si>
  <si>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</si>
  <si>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</si>
  <si>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</si>
  <si>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</si>
  <si>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</si>
  <si>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</si>
  <si>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</si>
  <si>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</si>
  <si>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</si>
  <si>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</si>
  <si>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</si>
  <si>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</si>
  <si>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</si>
  <si>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</si>
  <si>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</si>
  <si>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</si>
  <si>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</si>
  <si>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</si>
  <si>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</si>
  <si>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</si>
  <si>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</si>
  <si>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</si>
  <si>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</si>
  <si>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</si>
  <si>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</si>
  <si>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</si>
  <si>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</si>
  <si>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</si>
  <si>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</si>
  <si>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</si>
  <si>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</si>
  <si>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</si>
  <si>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</si>
  <si>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</si>
  <si>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</si>
  <si>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</si>
  <si>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</si>
  <si>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</si>
  <si>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</si>
  <si>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</si>
  <si>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</si>
  <si>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</si>
  <si>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</si>
  <si>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</si>
  <si>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</si>
  <si>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</si>
  <si>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</si>
  <si>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</si>
  <si>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</si>
  <si>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</si>
  <si>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</si>
  <si>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</si>
  <si>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</si>
  <si>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</si>
  <si>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</si>
  <si>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</si>
  <si>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</si>
  <si>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</si>
  <si>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</si>
  <si>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</si>
  <si>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</si>
  <si>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</si>
  <si>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</si>
  <si>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</si>
  <si>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</si>
  <si>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</si>
  <si>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</si>
  <si>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</si>
  <si>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</si>
  <si>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</si>
  <si>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</si>
  <si>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</si>
  <si>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</si>
  <si>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</si>
  <si>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</si>
  <si>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</si>
  <si>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</si>
  <si>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</si>
  <si>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</si>
  <si>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</si>
  <si>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</si>
  <si>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</si>
  <si>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</si>
  <si>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</si>
  <si>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</si>
  <si>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</si>
  <si>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</si>
  <si>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</si>
  <si>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</si>
  <si>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</si>
  <si>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</si>
  <si>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</si>
  <si>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</si>
  <si>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</si>
  <si>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</si>
  <si>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</si>
  <si>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</si>
  <si>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</si>
  <si>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</si>
  <si>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</si>
  <si>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</si>
  <si>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</si>
  <si>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</si>
  <si>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</si>
  <si>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</si>
  <si>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</si>
  <si>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</si>
  <si>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</si>
  <si>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</si>
  <si>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</si>
  <si>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</si>
  <si>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</si>
  <si>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</si>
  <si>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</si>
  <si>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</si>
  <si>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</si>
  <si>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</si>
  <si>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</si>
  <si>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</si>
  <si>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</si>
  <si>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</si>
  <si>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</si>
  <si>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</si>
  <si>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</si>
  <si>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</si>
  <si>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</si>
  <si>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</si>
  <si>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</si>
  <si>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</si>
  <si>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</si>
  <si>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</si>
  <si>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</si>
  <si>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</si>
  <si>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</si>
  <si>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</si>
  <si>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</si>
  <si>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</si>
  <si>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</si>
  <si>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</si>
  <si>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</si>
  <si>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</si>
  <si>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</si>
  <si>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</si>
  <si>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</si>
  <si>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</si>
  <si>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</si>
  <si>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</si>
  <si>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</si>
  <si>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</si>
  <si>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</si>
  <si>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</si>
  <si>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</si>
  <si>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</si>
  <si>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</si>
  <si>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</si>
  <si>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</si>
  <si>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</si>
  <si>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</si>
  <si>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</si>
  <si>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</si>
  <si>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</si>
  <si>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</si>
  <si>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</si>
  <si>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</si>
  <si>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</si>
  <si>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</si>
  <si>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</si>
  <si>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</si>
  <si>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</si>
  <si>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</si>
  <si>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</si>
  <si>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</si>
  <si>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</si>
  <si>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</si>
  <si>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</si>
  <si>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</si>
  <si>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</si>
  <si>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</si>
  <si>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</si>
  <si>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</si>
  <si>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</si>
  <si>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</si>
  <si>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</si>
  <si>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</si>
  <si>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</si>
  <si>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</si>
  <si>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</si>
  <si>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</si>
  <si>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</si>
  <si>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</si>
  <si>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</si>
  <si>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</si>
  <si>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</si>
  <si>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</si>
  <si>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</si>
  <si>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</si>
  <si>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</si>
  <si>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</si>
  <si>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</si>
  <si>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</si>
  <si>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</si>
  <si>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</si>
  <si>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</si>
  <si>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</si>
  <si>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</si>
  <si>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</si>
  <si>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</si>
  <si>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</si>
  <si>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</si>
  <si>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</si>
  <si>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</si>
  <si>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</si>
  <si>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</si>
  <si>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</si>
  <si>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</si>
  <si>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</si>
  <si>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</si>
  <si>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</si>
  <si>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</si>
  <si>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</si>
  <si>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</si>
  <si>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</si>
  <si>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</si>
  <si>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</si>
  <si>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</si>
  <si>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</si>
  <si>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</si>
  <si>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</si>
  <si>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</si>
  <si>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</si>
  <si>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</si>
  <si>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</si>
  <si>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</si>
  <si>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</si>
  <si>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</si>
  <si>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</si>
  <si>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</si>
  <si>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</si>
  <si>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</si>
  <si>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</si>
  <si>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</si>
  <si>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</si>
  <si>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</si>
  <si>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</si>
  <si>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</si>
  <si>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</si>
  <si>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</si>
  <si>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</si>
  <si>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</si>
  <si>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</si>
  <si>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</si>
  <si>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</si>
  <si>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</si>
  <si>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</si>
  <si>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</si>
  <si>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</si>
  <si>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</si>
  <si>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</si>
  <si>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</si>
  <si>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</si>
  <si>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</si>
  <si>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</si>
  <si>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</si>
  <si>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</si>
  <si>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</si>
  <si>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</si>
  <si>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</si>
  <si>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</si>
  <si>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</si>
  <si>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</si>
  <si>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</si>
  <si>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</si>
  <si>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</si>
  <si>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</si>
  <si>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</si>
  <si>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</si>
  <si>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</si>
  <si>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</si>
  <si>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</si>
  <si>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</si>
  <si>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</si>
  <si>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</si>
  <si>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</si>
  <si>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</si>
  <si>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</si>
  <si>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</si>
  <si>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</si>
  <si>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</si>
  <si>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</si>
  <si>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</si>
  <si>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</si>
  <si>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</si>
  <si>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</si>
  <si>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</si>
  <si>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</si>
  <si>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</si>
  <si>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</si>
  <si>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</si>
  <si>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</si>
  <si>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</si>
  <si>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</si>
  <si>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</si>
  <si>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</si>
  <si>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</si>
  <si>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</si>
  <si>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</si>
  <si>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</si>
  <si>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</si>
  <si>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</si>
  <si>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</si>
  <si>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</si>
  <si>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</si>
  <si>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</si>
  <si>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</si>
  <si>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</si>
  <si>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</si>
  <si>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</si>
  <si>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</si>
  <si>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</si>
  <si>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</si>
  <si>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</si>
  <si>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</si>
  <si>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</si>
  <si>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</si>
  <si>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</si>
  <si>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</si>
  <si>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</si>
  <si>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</si>
  <si>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</si>
  <si>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</si>
  <si>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</si>
  <si>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</si>
  <si>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</si>
  <si>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</si>
  <si>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</si>
  <si>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</si>
  <si>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</si>
  <si>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</si>
  <si>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</si>
  <si>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</si>
  <si>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</si>
  <si>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</si>
  <si>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</si>
  <si>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</si>
  <si>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</si>
  <si>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</si>
  <si>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</si>
  <si>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</si>
  <si>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</si>
  <si>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</si>
  <si>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</si>
  <si>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</si>
  <si>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</si>
  <si>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</si>
  <si>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</si>
  <si>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</si>
  <si>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</si>
  <si>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</si>
  <si>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</si>
  <si>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</si>
  <si>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</si>
  <si>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</si>
  <si>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</si>
  <si>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</si>
  <si>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</si>
  <si>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</si>
  <si>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</si>
  <si>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</si>
  <si>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</si>
  <si>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</si>
  <si>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</si>
  <si>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</si>
  <si>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</si>
  <si>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</si>
  <si>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</si>
  <si>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</si>
  <si>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</si>
  <si>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</si>
  <si>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</si>
  <si>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</si>
  <si>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</si>
  <si>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</si>
  <si>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</si>
  <si>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</si>
  <si>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</si>
  <si>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</si>
  <si>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</si>
  <si>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</si>
  <si>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</si>
  <si>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</si>
  <si>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</si>
  <si>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</si>
  <si>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</si>
  <si>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</si>
  <si>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</si>
  <si>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</si>
  <si>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</si>
  <si>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</si>
  <si>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</si>
  <si>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</si>
  <si>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</si>
  <si>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</si>
  <si>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</si>
  <si>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</si>
  <si>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</si>
  <si>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</si>
  <si>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</si>
  <si>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</si>
  <si>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</si>
  <si>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</si>
  <si>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</si>
  <si>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</si>
  <si>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</si>
  <si>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</si>
  <si>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</si>
  <si>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</si>
  <si>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</si>
  <si>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</si>
  <si>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</si>
  <si>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</si>
  <si>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</si>
  <si>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</si>
  <si>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</si>
  <si>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</si>
  <si>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</si>
  <si>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</si>
  <si>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</si>
  <si>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</si>
  <si>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</si>
  <si>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</si>
  <si>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</si>
  <si>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</si>
  <si>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</si>
  <si>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</si>
  <si>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</si>
  <si>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</si>
  <si>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</si>
  <si>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</si>
  <si>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</si>
  <si>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</si>
  <si>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</si>
  <si>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</si>
  <si>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</si>
  <si>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</si>
  <si>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</si>
  <si>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</si>
  <si>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</si>
  <si>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</si>
  <si>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</si>
  <si>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</si>
  <si>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</si>
  <si>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</si>
  <si>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</si>
  <si>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</si>
  <si>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</si>
  <si>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</si>
  <si>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</si>
  <si>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</si>
  <si>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</si>
  <si>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</si>
  <si>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</si>
  <si>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</si>
  <si>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</si>
  <si>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</si>
  <si>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</si>
  <si>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</si>
  <si>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</si>
  <si>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</si>
  <si>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</si>
  <si>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</si>
  <si>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</si>
  <si>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</si>
  <si>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</si>
  <si>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</si>
  <si>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</si>
  <si>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</si>
  <si>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</si>
  <si>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</si>
  <si>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</si>
  <si>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</si>
  <si>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</si>
  <si>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</si>
  <si>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</si>
  <si>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</si>
  <si>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</si>
  <si>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</si>
  <si>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</si>
  <si>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</si>
  <si>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</si>
  <si>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</si>
  <si>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</si>
  <si>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</si>
  <si>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</si>
  <si>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</si>
  <si>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</si>
  <si>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</si>
  <si>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</si>
  <si>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</si>
  <si>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</si>
  <si>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</si>
  <si>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</si>
  <si>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</si>
  <si>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</si>
  <si>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</si>
  <si>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</si>
  <si>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</si>
  <si>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</si>
  <si>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</si>
  <si>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</si>
  <si>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</si>
  <si>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</si>
  <si>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</si>
  <si>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</si>
  <si>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</si>
  <si>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</si>
  <si>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</si>
  <si>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</si>
  <si>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</si>
  <si>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</si>
  <si>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</si>
  <si>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</si>
  <si>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</si>
  <si>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</si>
  <si>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</si>
  <si>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</si>
  <si>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</si>
  <si>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</si>
  <si>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</si>
  <si>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</si>
  <si>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</si>
  <si>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</si>
  <si>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</si>
  <si>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</si>
  <si>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</si>
  <si>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</si>
  <si>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</si>
  <si>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</si>
  <si>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</si>
  <si>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</si>
  <si>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</si>
  <si>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</si>
  <si>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</si>
  <si>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</si>
  <si>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</si>
  <si>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</si>
  <si>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</si>
  <si>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</si>
  <si>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</si>
  <si>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</si>
  <si>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</si>
  <si>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</si>
  <si>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</si>
  <si>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</si>
  <si>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</si>
  <si>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</si>
  <si>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</si>
  <si>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</si>
  <si>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</si>
  <si>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</si>
  <si>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</si>
  <si>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</si>
  <si>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</si>
  <si>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</si>
  <si>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</si>
  <si>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</si>
  <si>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</si>
  <si>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</si>
  <si>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</si>
  <si>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</si>
  <si>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</si>
  <si>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</si>
  <si>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</si>
  <si>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</si>
  <si>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</si>
  <si>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</si>
  <si>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</si>
  <si>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</si>
  <si>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</si>
  <si>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</si>
  <si>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</si>
  <si>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</si>
  <si>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</si>
  <si>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</si>
  <si>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</si>
  <si>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</si>
  <si>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</si>
  <si>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</si>
  <si>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</si>
  <si>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</si>
  <si>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</si>
  <si>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</si>
  <si>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</si>
  <si>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</si>
  <si>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</si>
  <si>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</si>
  <si>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</si>
  <si>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</si>
  <si>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</si>
  <si>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</si>
  <si>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</si>
  <si>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</si>
  <si>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</si>
  <si>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</si>
  <si>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</si>
  <si>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</si>
  <si>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</si>
  <si>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</si>
  <si>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</si>
  <si>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</si>
  <si>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</si>
  <si>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</si>
  <si>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</si>
  <si>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</si>
  <si>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</si>
  <si>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</si>
  <si>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</si>
  <si>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</si>
  <si>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</si>
  <si>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</si>
  <si>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</si>
  <si>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</si>
  <si>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</si>
  <si>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</si>
  <si>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</si>
  <si>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</si>
  <si>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</si>
  <si>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</si>
  <si>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</si>
  <si>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</si>
  <si>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</si>
  <si>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</si>
  <si>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</si>
  <si>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</si>
  <si>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</si>
  <si>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</si>
  <si>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</si>
  <si>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</si>
  <si>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</si>
  <si>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</si>
  <si>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</si>
  <si>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</si>
  <si>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</si>
  <si>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</si>
  <si>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</si>
  <si>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</si>
  <si>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</si>
  <si>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</si>
  <si>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</si>
  <si>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</si>
  <si>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</si>
  <si>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</si>
  <si>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</si>
  <si>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</si>
  <si>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</si>
  <si>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</si>
  <si>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</si>
  <si>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</si>
  <si>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</si>
  <si>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</si>
  <si>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</si>
  <si>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</si>
  <si>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</si>
  <si>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</si>
  <si>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</si>
  <si>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</si>
  <si>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</si>
  <si>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</si>
  <si>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</si>
  <si>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</si>
  <si>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</si>
  <si>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</si>
  <si>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</si>
  <si>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</si>
  <si>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</si>
  <si>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</si>
  <si>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</si>
  <si>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</si>
  <si>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</si>
  <si>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</si>
  <si>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</si>
  <si>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</si>
  <si>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</si>
  <si>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</si>
  <si>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</si>
  <si>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</si>
  <si>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</si>
  <si>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</si>
  <si>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</si>
  <si>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</si>
  <si>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</si>
  <si>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</si>
  <si>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</si>
  <si>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</si>
  <si>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</si>
  <si>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</si>
  <si>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</si>
  <si>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</si>
  <si>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</si>
  <si>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</si>
  <si>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</si>
  <si>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</si>
  <si>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</si>
  <si>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</si>
  <si>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</si>
  <si>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</si>
  <si>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</si>
  <si>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</si>
  <si>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</si>
  <si>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</si>
  <si>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</si>
  <si>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</si>
  <si>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</si>
  <si>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</si>
  <si>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</si>
  <si>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</si>
  <si>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</si>
  <si>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</si>
  <si>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</si>
  <si>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</si>
  <si>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</si>
  <si>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</si>
  <si>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</si>
  <si>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</si>
  <si>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</si>
  <si>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</si>
  <si>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</si>
  <si>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</si>
  <si>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</si>
  <si>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</si>
  <si>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</si>
  <si>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</si>
  <si>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</si>
  <si>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</si>
  <si>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</si>
  <si>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</si>
  <si>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</si>
  <si>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</si>
  <si>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</si>
  <si>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</si>
  <si>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</si>
  <si>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</si>
  <si>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</si>
  <si>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</si>
  <si>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</si>
  <si>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</si>
  <si>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</si>
  <si>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</si>
  <si>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</si>
  <si>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</si>
  <si>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</si>
  <si>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</si>
  <si>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</si>
  <si>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</si>
  <si>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</si>
  <si>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</si>
  <si>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</si>
  <si>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</si>
  <si>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</si>
  <si>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</si>
  <si>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</si>
  <si>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</si>
  <si>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</si>
  <si>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</si>
  <si>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</si>
  <si>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</si>
  <si>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</si>
  <si>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</si>
  <si>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</si>
  <si>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</si>
  <si>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</si>
  <si>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</si>
  <si>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</si>
  <si>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</si>
  <si>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</si>
  <si>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</si>
  <si>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</si>
  <si>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</si>
  <si>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</si>
  <si>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</si>
  <si>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</si>
  <si>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</si>
  <si>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</si>
  <si>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</si>
  <si>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</si>
  <si>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</si>
  <si>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</si>
  <si>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</si>
  <si>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</si>
  <si>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</si>
  <si>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</si>
  <si>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</si>
  <si>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</si>
  <si>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</si>
  <si>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</si>
  <si>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</si>
  <si>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</si>
  <si>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</si>
  <si>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</si>
  <si>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</si>
  <si>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</si>
  <si>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</si>
  <si>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</si>
  <si>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</si>
  <si>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</si>
  <si>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</si>
  <si>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</si>
  <si>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</si>
  <si>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</si>
  <si>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</si>
  <si>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</si>
  <si>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</si>
  <si>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</si>
  <si>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</si>
  <si>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</si>
  <si>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</si>
  <si>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</si>
  <si>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</si>
  <si>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</si>
  <si>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</si>
  <si>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</si>
  <si>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</si>
  <si>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</si>
  <si>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</si>
  <si>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</si>
  <si>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</si>
  <si>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</si>
  <si>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</si>
  <si>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</si>
  <si>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</si>
  <si>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</si>
  <si>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</si>
  <si>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</si>
  <si>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</si>
  <si>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</si>
  <si>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</si>
  <si>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</si>
  <si>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</si>
  <si>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</si>
  <si>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</si>
  <si>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</si>
  <si>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</si>
  <si>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</si>
  <si>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</si>
  <si>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</si>
  <si>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</si>
  <si>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</si>
  <si>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</si>
  <si>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</si>
  <si>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</si>
  <si>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</si>
  <si>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</si>
  <si>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</si>
  <si>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</si>
  <si>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</si>
  <si>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</si>
  <si>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</si>
  <si>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</si>
  <si>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</si>
  <si>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</si>
  <si>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</si>
  <si>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</si>
  <si>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</si>
  <si>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</si>
  <si>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</si>
  <si>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</si>
  <si>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</si>
  <si>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</si>
  <si>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</si>
  <si>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</si>
  <si>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</si>
  <si>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</si>
  <si>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</si>
  <si>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</si>
  <si>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</si>
  <si>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</si>
  <si>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</si>
  <si>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</si>
  <si>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</si>
  <si>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</si>
  <si>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</si>
  <si>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</si>
  <si>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</si>
  <si>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</si>
  <si>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</si>
  <si>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</si>
  <si>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</si>
  <si>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</si>
  <si>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</si>
  <si>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</si>
  <si>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</si>
  <si>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</si>
  <si>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</si>
  <si>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</si>
  <si>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</si>
  <si>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</si>
  <si>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</si>
  <si>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</si>
  <si>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</si>
  <si>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</si>
  <si>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</si>
  <si>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</si>
  <si>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</si>
  <si>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</si>
  <si>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</si>
  <si>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</si>
  <si>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</si>
  <si>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</si>
  <si>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</si>
  <si>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</si>
  <si>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</si>
  <si>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</si>
  <si>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</si>
  <si>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</si>
  <si>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</si>
  <si>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</si>
  <si>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</si>
  <si>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</si>
  <si>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</si>
  <si>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</si>
  <si>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</si>
  <si>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</si>
  <si>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</si>
  <si>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</si>
  <si>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</si>
  <si>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</si>
  <si>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</si>
  <si>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</si>
  <si>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</si>
  <si>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</si>
  <si>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</si>
  <si>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</si>
  <si>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</si>
  <si>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</si>
  <si>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</si>
  <si>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</si>
  <si>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</si>
  <si>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</si>
  <si>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</si>
  <si>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</si>
  <si>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</si>
  <si>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</si>
  <si>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</si>
  <si>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</si>
  <si>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</si>
  <si>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</si>
  <si>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</si>
  <si>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</si>
  <si>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</si>
  <si>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</si>
  <si>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</si>
  <si>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</si>
  <si>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</si>
  <si>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</si>
  <si>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</si>
  <si>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</si>
  <si>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</si>
  <si>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</si>
  <si>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</si>
  <si>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</si>
  <si>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</si>
  <si>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</si>
  <si>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</si>
  <si>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</si>
  <si>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</si>
  <si>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</si>
  <si>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</si>
  <si>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</si>
  <si>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</si>
  <si>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</si>
  <si>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</si>
  <si>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</si>
  <si>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</si>
  <si>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</si>
  <si>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</si>
  <si>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</si>
  <si>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</si>
  <si>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</si>
  <si>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</si>
  <si>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</si>
  <si>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</si>
  <si>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</si>
  <si>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</si>
  <si>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</si>
  <si>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</si>
  <si>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</si>
  <si>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</si>
  <si>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</si>
  <si>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</si>
  <si>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</si>
  <si>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</si>
  <si>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</si>
  <si>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</si>
  <si>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</si>
  <si>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</si>
  <si>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</si>
  <si>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</si>
  <si>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</si>
  <si>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</si>
  <si>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</si>
  <si>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</si>
  <si>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</si>
  <si>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</si>
  <si>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</si>
  <si>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</si>
  <si>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</si>
  <si>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</si>
  <si>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</si>
  <si>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</si>
  <si>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</si>
  <si>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</si>
  <si>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</si>
  <si>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</si>
  <si>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</si>
  <si>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</si>
  <si>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</si>
  <si>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</si>
  <si>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</si>
  <si>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</si>
  <si>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</si>
  <si>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</si>
  <si>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</si>
  <si>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</si>
  <si>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</si>
  <si>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</si>
  <si>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</si>
  <si>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</si>
  <si>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</si>
  <si>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</si>
  <si>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</si>
  <si>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</si>
  <si>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</si>
  <si>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</si>
  <si>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</si>
  <si>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</si>
  <si>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</si>
  <si>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</si>
  <si>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</si>
  <si>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</si>
  <si>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</si>
  <si>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</si>
  <si>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</si>
  <si>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</si>
  <si>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</si>
  <si>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</si>
  <si>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</si>
  <si>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</si>
  <si>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</si>
  <si>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</si>
  <si>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</si>
  <si>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</si>
  <si>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</si>
  <si>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</si>
  <si>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</si>
  <si>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</si>
  <si>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</si>
  <si>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</si>
  <si>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</si>
  <si>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</si>
  <si>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</si>
  <si>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</si>
  <si>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</si>
  <si>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</si>
  <si>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</si>
  <si>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</si>
  <si>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</si>
  <si>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</si>
  <si>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</si>
  <si>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</si>
  <si>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</si>
  <si>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</si>
  <si>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</si>
  <si>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</si>
  <si>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</si>
  <si>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</si>
  <si>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</si>
  <si>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</si>
  <si>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</si>
  <si>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</si>
  <si>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</si>
  <si>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</si>
  <si>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</si>
  <si>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</si>
  <si>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</si>
  <si>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</si>
  <si>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</si>
  <si>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</si>
  <si>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</si>
  <si>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</si>
  <si>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</si>
  <si>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</si>
  <si>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</si>
  <si>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</si>
  <si>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</si>
  <si>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</si>
  <si>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</si>
  <si>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</si>
  <si>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</si>
  <si>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</si>
  <si>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</si>
  <si>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</si>
  <si>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</si>
  <si>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</si>
  <si>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</si>
  <si>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</si>
  <si>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</si>
  <si>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</si>
  <si>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</si>
  <si>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</si>
  <si>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</si>
  <si>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</si>
  <si>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</si>
  <si>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</si>
  <si>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</si>
  <si>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</si>
  <si>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</si>
  <si>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</si>
  <si>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</si>
  <si>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</si>
  <si>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</si>
  <si>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</si>
  <si>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</si>
  <si>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</si>
  <si>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</si>
  <si>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</si>
  <si>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</si>
  <si>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</si>
  <si>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</si>
  <si>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</si>
  <si>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</si>
  <si>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</si>
  <si>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</si>
  <si>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</si>
  <si>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</si>
  <si>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</si>
  <si>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</si>
  <si>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</si>
  <si>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</si>
  <si>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</si>
  <si>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</si>
  <si>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</si>
  <si>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</si>
  <si>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</si>
  <si>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</si>
  <si>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</si>
  <si>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</si>
  <si>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</si>
  <si>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</si>
  <si>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</si>
  <si>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</si>
  <si>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</si>
  <si>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</si>
  <si>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</si>
  <si>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</si>
  <si>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</si>
  <si>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</si>
  <si>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</si>
  <si>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</si>
  <si>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</si>
  <si>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</si>
  <si>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</si>
  <si>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</si>
  <si>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</si>
  <si>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</si>
  <si>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</si>
  <si>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</si>
  <si>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</si>
  <si>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</si>
  <si>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</si>
  <si>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</si>
  <si>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</si>
  <si>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</si>
  <si>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</si>
  <si>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</si>
  <si>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</si>
  <si>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</si>
  <si>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</si>
  <si>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</si>
  <si>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</si>
  <si>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</si>
  <si>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</si>
  <si>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</si>
  <si>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</si>
  <si>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</si>
  <si>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</si>
  <si>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</si>
  <si>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</si>
  <si>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</si>
  <si>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</si>
  <si>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</si>
  <si>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</si>
  <si>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</si>
  <si>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</si>
  <si>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</si>
  <si>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</si>
  <si>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</si>
  <si>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</si>
  <si>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</si>
  <si>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</si>
  <si>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</si>
  <si>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</si>
  <si>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</si>
  <si>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</si>
  <si>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</si>
  <si>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</si>
  <si>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</si>
  <si>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</si>
  <si>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</si>
  <si>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</si>
  <si>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</si>
  <si>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</si>
  <si>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</si>
  <si>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</si>
  <si>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</si>
  <si>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</si>
  <si>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</si>
  <si>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</si>
  <si>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</si>
  <si>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</si>
  <si>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</si>
  <si>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</si>
  <si>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</si>
  <si>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</si>
  <si>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</si>
  <si>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</si>
  <si>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</si>
  <si>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</si>
  <si>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</si>
  <si>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</si>
  <si>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</si>
  <si>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</si>
  <si>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</si>
  <si>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</si>
  <si>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</si>
  <si>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</si>
  <si>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</si>
  <si>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</si>
  <si>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</si>
  <si>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</si>
  <si>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</si>
  <si>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</si>
  <si>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</si>
  <si>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</si>
  <si>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</si>
  <si>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</si>
  <si>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</si>
  <si>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</si>
  <si>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</si>
  <si>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</si>
  <si>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</si>
  <si>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</si>
  <si>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</si>
  <si>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</si>
  <si>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</si>
  <si>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</si>
  <si>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</si>
  <si>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</si>
  <si>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</si>
  <si>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</si>
  <si>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</si>
  <si>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</si>
  <si>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</si>
  <si>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</si>
  <si>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</si>
  <si>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</si>
  <si>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</si>
  <si>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</si>
  <si>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</si>
  <si>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</si>
  <si>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</si>
  <si>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</si>
  <si>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</si>
  <si>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</si>
  <si>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</si>
  <si>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</si>
  <si>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</si>
  <si>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</si>
  <si>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</si>
  <si>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</si>
  <si>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</si>
  <si>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</si>
  <si>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</si>
  <si>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</si>
  <si>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</si>
  <si>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</si>
  <si>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</si>
  <si>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</si>
  <si>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</si>
  <si>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</si>
  <si>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</si>
  <si>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</si>
  <si>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</si>
  <si>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</si>
  <si>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</si>
  <si>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</si>
  <si>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</si>
  <si>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</si>
  <si>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</si>
  <si>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</si>
  <si>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</si>
  <si>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</si>
  <si>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</si>
  <si>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</si>
  <si>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</si>
  <si>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</si>
  <si>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</si>
  <si>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</si>
  <si>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</si>
  <si>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</si>
  <si>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</si>
  <si>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</si>
  <si>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</si>
  <si>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</si>
  <si>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</si>
  <si>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</si>
  <si>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</si>
  <si>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</si>
  <si>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</si>
  <si>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</si>
  <si>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</si>
  <si>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</si>
  <si>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</si>
  <si>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</si>
  <si>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</si>
  <si>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</si>
  <si>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</si>
  <si>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</si>
  <si>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</si>
  <si>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</si>
  <si>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</si>
  <si>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</si>
  <si>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</si>
  <si>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</si>
  <si>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</si>
  <si>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</si>
  <si>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</si>
  <si>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</si>
  <si>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</si>
  <si>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</si>
  <si>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</si>
  <si>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</si>
  <si>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</si>
  <si>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</si>
  <si>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</si>
  <si>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</si>
  <si>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</si>
  <si>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</si>
  <si>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</si>
  <si>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</si>
  <si>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</si>
  <si>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</si>
  <si>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</si>
  <si>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</si>
  <si>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</si>
  <si>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</si>
  <si>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</si>
  <si>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</si>
  <si>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</si>
  <si>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</si>
  <si>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</si>
  <si>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</si>
  <si>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</si>
  <si>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</si>
  <si>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</si>
  <si>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</si>
  <si>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</si>
  <si>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</si>
  <si>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</si>
  <si>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</si>
  <si>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</si>
  <si>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</si>
  <si>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</si>
  <si>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</si>
  <si>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</si>
  <si>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</si>
  <si>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</si>
  <si>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</si>
  <si>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</si>
  <si>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</si>
  <si>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</si>
  <si>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</si>
  <si>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</si>
  <si>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</si>
  <si>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</si>
  <si>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</si>
  <si>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</si>
  <si>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</si>
  <si>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</si>
  <si>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</si>
  <si>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</si>
  <si>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</si>
  <si>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</si>
  <si>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</si>
  <si>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</si>
  <si>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</si>
  <si>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</si>
  <si>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</si>
  <si>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</si>
  <si>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</si>
  <si>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</si>
  <si>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</si>
  <si>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</si>
  <si>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</si>
  <si>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</si>
  <si>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</si>
  <si>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</si>
  <si>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</si>
  <si>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</si>
  <si>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</si>
  <si>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</si>
  <si>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</si>
  <si>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</si>
  <si>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</si>
  <si>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</si>
  <si>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</si>
  <si>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</si>
  <si>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</si>
  <si>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</si>
  <si>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</si>
  <si>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</si>
  <si>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</si>
  <si>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</si>
  <si>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</si>
  <si>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</si>
  <si>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</si>
  <si>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</si>
  <si>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</si>
  <si>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</si>
  <si>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</si>
  <si>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</si>
  <si>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</si>
  <si>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</si>
  <si>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</si>
  <si>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</si>
  <si>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</si>
  <si>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</si>
  <si>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</si>
  <si>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</si>
  <si>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</si>
  <si>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</si>
  <si>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</si>
  <si>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</si>
  <si>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</si>
  <si>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</si>
  <si>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</si>
  <si>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</si>
  <si>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</si>
  <si>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</si>
  <si>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</si>
  <si>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</si>
  <si>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</si>
  <si>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</si>
  <si>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</si>
  <si>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</si>
  <si>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</si>
  <si>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</si>
  <si>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</si>
  <si>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</si>
  <si>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</si>
  <si>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</si>
  <si>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</si>
  <si>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</si>
  <si>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</si>
  <si>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</si>
  <si>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</si>
  <si>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</si>
  <si>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</si>
  <si>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</si>
  <si>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</si>
  <si>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</si>
  <si>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</si>
  <si>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</si>
  <si>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</si>
  <si>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</si>
  <si>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</si>
  <si>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</si>
  <si>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</si>
  <si>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</si>
  <si>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</si>
  <si>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</si>
  <si>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</si>
  <si>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</si>
  <si>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</si>
  <si>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</si>
  <si>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</si>
  <si>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</si>
  <si>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</si>
  <si>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</si>
  <si>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</si>
  <si>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</si>
  <si>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</si>
  <si>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</si>
  <si>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</si>
  <si>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</si>
  <si>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</si>
  <si>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</si>
  <si>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</si>
  <si>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</si>
  <si>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</si>
  <si>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</si>
  <si>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</si>
  <si>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</si>
  <si>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</si>
  <si>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</si>
  <si>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</si>
  <si>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</si>
  <si>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</si>
  <si>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</si>
  <si>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</si>
  <si>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</si>
  <si>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</si>
  <si>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</si>
  <si>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</si>
  <si>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</si>
  <si>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</si>
  <si>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</si>
  <si>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</si>
  <si>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</si>
  <si>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</si>
  <si>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</si>
  <si>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</si>
  <si>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</si>
  <si>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</si>
  <si>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</si>
  <si>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</si>
  <si>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</si>
  <si>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</si>
  <si>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</si>
  <si>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</si>
  <si>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</si>
  <si>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</si>
  <si>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</si>
  <si>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</si>
  <si>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</si>
  <si>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</si>
  <si>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</si>
  <si>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</si>
  <si>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</si>
  <si>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</si>
  <si>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</si>
  <si>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</si>
  <si>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</si>
  <si>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</si>
  <si>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</si>
  <si>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</si>
  <si>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</si>
  <si>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</si>
  <si>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</si>
  <si>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</si>
  <si>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</si>
  <si>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</si>
  <si>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</si>
  <si>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</si>
  <si>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</si>
  <si>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</si>
  <si>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</si>
  <si>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</si>
  <si>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</si>
  <si>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</si>
  <si>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</si>
  <si>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</si>
  <si>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</si>
  <si>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</si>
  <si>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</si>
  <si>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</si>
  <si>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</si>
  <si>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</si>
  <si>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</si>
  <si>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</si>
  <si>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</si>
  <si>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</si>
  <si>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</si>
  <si>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</si>
  <si>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</si>
  <si>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</si>
  <si>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</si>
  <si>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</si>
  <si>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</si>
  <si>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</si>
  <si>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</si>
  <si>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</si>
  <si>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</si>
  <si>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</si>
  <si>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</si>
  <si>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</si>
  <si>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</si>
  <si>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</si>
  <si>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</si>
  <si>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</si>
  <si>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</si>
  <si>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</si>
  <si>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</si>
  <si>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</si>
  <si>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</si>
  <si>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</si>
  <si>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</si>
  <si>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</si>
  <si>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</si>
  <si>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</si>
  <si>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</si>
  <si>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</si>
  <si>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</si>
  <si>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</si>
  <si>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</si>
  <si>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</si>
  <si>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</si>
  <si>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</si>
  <si>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</si>
  <si>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</si>
  <si>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</si>
  <si>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</si>
  <si>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</si>
  <si>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</si>
  <si>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</si>
  <si>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</si>
  <si>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</si>
  <si>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</si>
  <si>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</si>
  <si>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</si>
  <si>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</si>
  <si>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</si>
  <si>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</si>
  <si>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</si>
  <si>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</si>
  <si>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</si>
  <si>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</si>
  <si>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</si>
  <si>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</si>
  <si>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</si>
  <si>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</si>
  <si>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</si>
  <si>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</si>
  <si>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</si>
  <si>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</si>
  <si>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</si>
  <si>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</si>
  <si>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</si>
  <si>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</si>
  <si>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</si>
  <si>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</si>
  <si>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</si>
  <si>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</si>
  <si>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</si>
  <si>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</si>
  <si>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</si>
  <si>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</si>
  <si>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</si>
  <si>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</si>
  <si>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</si>
  <si>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</si>
  <si>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</si>
  <si>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</si>
  <si>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</si>
  <si>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</si>
  <si>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</si>
  <si>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</si>
  <si>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</si>
  <si>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</si>
  <si>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</si>
  <si>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</si>
  <si>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</si>
  <si>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</si>
  <si>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</si>
  <si>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</si>
  <si>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</si>
  <si>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</si>
  <si>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</si>
  <si>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</si>
  <si>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</si>
  <si>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</si>
  <si>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</si>
  <si>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</si>
  <si>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</si>
  <si>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</si>
  <si>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</si>
  <si>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</si>
  <si>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</si>
  <si>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</si>
  <si>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</si>
  <si>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</si>
  <si>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</si>
  <si>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</si>
  <si>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</si>
  <si>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</si>
  <si>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</si>
  <si>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</si>
  <si>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</si>
  <si>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</si>
  <si>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</si>
  <si>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</si>
  <si>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</si>
  <si>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</si>
  <si>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</si>
  <si>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</si>
  <si>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</si>
  <si>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</si>
  <si>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</si>
  <si>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</si>
  <si>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</si>
  <si>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</si>
  <si>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</si>
  <si>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</si>
  <si>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</si>
  <si>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</si>
  <si>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</si>
  <si>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</si>
  <si>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</si>
  <si>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</si>
  <si>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</si>
  <si>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</si>
  <si>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</si>
  <si>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</si>
  <si>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</si>
  <si>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</si>
  <si>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</si>
  <si>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</si>
  <si>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</si>
  <si>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</si>
  <si>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</si>
  <si>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</si>
  <si>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</si>
  <si>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</si>
  <si>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</si>
  <si>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</si>
  <si>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</si>
  <si>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</si>
  <si>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</si>
  <si>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</si>
  <si>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</si>
  <si>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</si>
  <si>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</si>
  <si>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</si>
  <si>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</si>
  <si>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</si>
  <si>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</si>
  <si>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</si>
  <si>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</si>
  <si>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</si>
  <si>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</si>
  <si>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</si>
  <si>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</si>
  <si>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</si>
  <si>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</si>
  <si>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</si>
  <si>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</si>
  <si>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</si>
  <si>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</si>
  <si>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</si>
  <si>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</si>
  <si>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</si>
  <si>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</si>
  <si>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</si>
  <si>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</si>
  <si>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</si>
  <si>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</si>
  <si>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</si>
  <si>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</si>
  <si>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</si>
  <si>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</si>
  <si>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</si>
  <si>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</si>
  <si>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</si>
  <si>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</si>
  <si>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</si>
  <si>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</si>
  <si>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</si>
  <si>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</si>
  <si>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</si>
  <si>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</si>
  <si>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</si>
  <si>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</si>
  <si>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</si>
  <si>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</si>
  <si>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</si>
  <si>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</si>
  <si>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</si>
  <si>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</si>
  <si>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</si>
  <si>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</si>
  <si>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</si>
  <si>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</si>
  <si>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</si>
  <si>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</si>
  <si>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</si>
  <si>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</si>
  <si>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</si>
  <si>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</si>
  <si>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</si>
  <si>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</si>
  <si>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</si>
  <si>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</si>
  <si>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</si>
  <si>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</si>
  <si>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</si>
  <si>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</si>
  <si>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</si>
  <si>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</si>
  <si>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</si>
  <si>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</si>
  <si>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</si>
  <si>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</si>
  <si>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</si>
  <si>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</si>
  <si>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</si>
  <si>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</si>
  <si>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</si>
  <si>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</si>
  <si>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</si>
  <si>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</si>
  <si>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</si>
  <si>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</si>
  <si>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</si>
  <si>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</si>
  <si>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</si>
  <si>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</si>
  <si>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</si>
  <si>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</si>
  <si>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</si>
  <si>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</si>
  <si>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</si>
  <si>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</si>
  <si>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</si>
  <si>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</si>
  <si>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</si>
  <si>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</si>
  <si>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</si>
  <si>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</si>
  <si>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</si>
  <si>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</si>
  <si>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</si>
  <si>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</si>
  <si>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</si>
  <si>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</si>
  <si>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</si>
  <si>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</si>
  <si>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</si>
  <si>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</si>
  <si>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</si>
  <si>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</si>
  <si>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</si>
  <si>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</si>
  <si>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</si>
  <si>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</si>
  <si>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</si>
  <si>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</si>
  <si>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</si>
  <si>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</si>
  <si>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</si>
  <si>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</si>
  <si>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</si>
  <si>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</si>
  <si>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</si>
  <si>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</si>
  <si>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</si>
  <si>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</si>
  <si>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</si>
  <si>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</si>
  <si>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</si>
  <si>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</si>
  <si>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</si>
  <si>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</si>
  <si>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</si>
  <si>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</si>
  <si>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</si>
  <si>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</si>
  <si>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</si>
  <si>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</si>
  <si>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</si>
  <si>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</si>
  <si>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</si>
  <si>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</si>
  <si>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</si>
  <si>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</si>
  <si>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</si>
  <si>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</si>
  <si>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</si>
  <si>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</si>
  <si>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</si>
  <si>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</si>
  <si>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</si>
  <si>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</si>
  <si>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</si>
  <si>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</si>
  <si>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</si>
  <si>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</si>
  <si>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</si>
  <si>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</si>
  <si>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</si>
  <si>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</si>
  <si>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</si>
  <si>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</si>
  <si>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</si>
  <si>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</si>
  <si>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</si>
  <si>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</si>
  <si>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</si>
  <si>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</si>
  <si>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</si>
  <si>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</si>
  <si>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</si>
  <si>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</si>
  <si>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</si>
  <si>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</si>
  <si>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</si>
  <si>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</si>
  <si>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</si>
  <si>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</si>
  <si>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</si>
  <si>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</si>
  <si>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</si>
  <si>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</si>
  <si>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</si>
  <si>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</si>
  <si>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</si>
  <si>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</si>
  <si>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</si>
  <si>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</si>
  <si>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</si>
  <si>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</si>
  <si>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</si>
  <si>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</si>
  <si>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</si>
  <si>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</si>
  <si>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</si>
  <si>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</si>
  <si>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</si>
  <si>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</si>
  <si>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</si>
  <si>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</si>
  <si>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</si>
  <si>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</si>
  <si>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</si>
  <si>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</si>
  <si>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</si>
  <si>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</si>
  <si>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</si>
  <si>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</si>
  <si>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</si>
  <si>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</si>
  <si>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</si>
  <si>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</si>
  <si>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</si>
  <si>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</si>
  <si>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</si>
  <si>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</si>
  <si>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</si>
  <si>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</si>
  <si>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</si>
  <si>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</si>
  <si>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</si>
  <si>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</si>
  <si>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</si>
  <si>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</si>
  <si>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</si>
  <si>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</si>
  <si>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</si>
  <si>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</si>
  <si>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</si>
  <si>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</si>
  <si>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</si>
  <si>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</si>
  <si>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</si>
  <si>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</si>
  <si>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</si>
  <si>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</si>
  <si>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</si>
  <si>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</si>
  <si>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</si>
  <si>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</si>
  <si>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</si>
  <si>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</si>
  <si>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</si>
  <si>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</si>
  <si>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</si>
  <si>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</si>
  <si>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</si>
  <si>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</si>
  <si>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</si>
  <si>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</si>
  <si>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</si>
  <si>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</si>
  <si>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</si>
  <si>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</si>
  <si>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</si>
  <si>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</si>
  <si>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</si>
  <si>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</si>
  <si>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</si>
  <si>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</si>
  <si>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</si>
  <si>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</si>
  <si>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</si>
  <si>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</si>
  <si>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</si>
  <si>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</si>
  <si>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</si>
  <si>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</si>
  <si>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</si>
  <si>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</si>
  <si>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</si>
  <si>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</si>
  <si>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</si>
  <si>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</si>
  <si>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</si>
  <si>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</si>
  <si>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</si>
  <si>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</si>
  <si>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</si>
  <si>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</si>
  <si>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</si>
  <si>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</si>
  <si>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</si>
  <si>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</si>
  <si>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</si>
  <si>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</si>
  <si>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</si>
  <si>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</si>
  <si>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</si>
  <si>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</si>
  <si>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</si>
  <si>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</si>
  <si>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</si>
  <si>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</si>
  <si>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</si>
  <si>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</si>
  <si>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</si>
  <si>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</si>
  <si>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</si>
  <si>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</si>
  <si>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</si>
  <si>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</si>
  <si>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</si>
  <si>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</si>
  <si>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</si>
  <si>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</si>
  <si>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</si>
  <si>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</si>
  <si>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</si>
  <si>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</si>
  <si>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</si>
  <si>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</si>
  <si>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</si>
  <si>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</si>
  <si>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</si>
  <si>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</si>
  <si>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</si>
  <si>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</si>
  <si>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</si>
  <si>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</si>
  <si>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</si>
  <si>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</si>
  <si>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</si>
  <si>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</si>
  <si>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</si>
  <si>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</si>
  <si>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</si>
  <si>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</si>
  <si>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</si>
  <si>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</si>
  <si>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</si>
  <si>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</si>
  <si>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</si>
  <si>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</si>
  <si>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</si>
  <si>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</si>
  <si>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</si>
  <si>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</si>
  <si>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</si>
  <si>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</si>
  <si>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</si>
  <si>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</si>
  <si>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</si>
  <si>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</si>
  <si>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</si>
  <si>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</si>
  <si>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</si>
  <si>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</si>
  <si>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</si>
  <si>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</si>
  <si>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</si>
  <si>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</si>
  <si>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</si>
  <si>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</si>
  <si>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</si>
  <si>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</si>
  <si>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</si>
  <si>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</si>
  <si>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</si>
  <si>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</si>
  <si>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</si>
  <si>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</si>
  <si>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</si>
  <si>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</si>
  <si>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</si>
  <si>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</si>
  <si>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</si>
  <si>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</si>
  <si>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</si>
  <si>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</si>
  <si>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</si>
  <si>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</si>
  <si>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</si>
  <si>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</si>
  <si>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</si>
  <si>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</si>
  <si>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</si>
  <si>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</si>
  <si>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</si>
  <si>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</si>
  <si>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</si>
  <si>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</si>
  <si>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</si>
  <si>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</si>
  <si>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</si>
  <si>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</si>
  <si>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</si>
  <si>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</si>
  <si>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</si>
  <si>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</si>
  <si>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</si>
  <si>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</si>
  <si>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</si>
  <si>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</si>
  <si>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</si>
  <si>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</si>
  <si>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</si>
  <si>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</si>
  <si>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</si>
  <si>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</si>
  <si>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</si>
  <si>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</si>
  <si>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</si>
  <si>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</si>
  <si>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</si>
  <si>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</si>
  <si>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</si>
  <si>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</si>
  <si>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</si>
  <si>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</si>
  <si>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</si>
  <si>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</si>
  <si>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</si>
  <si>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</si>
  <si>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</si>
  <si>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</si>
  <si>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</si>
  <si>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</si>
  <si>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</si>
  <si>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</si>
  <si>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</si>
  <si>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</si>
  <si>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</si>
  <si>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</si>
  <si>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</si>
  <si>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</si>
  <si>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</si>
  <si>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</si>
  <si>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</si>
  <si>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</si>
  <si>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</si>
  <si>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</si>
  <si>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</si>
  <si>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</si>
  <si>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</si>
  <si>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</si>
  <si>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</si>
  <si>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</si>
  <si>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</si>
  <si>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</si>
  <si>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</si>
  <si>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</si>
  <si>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</si>
  <si>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</si>
  <si>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</si>
  <si>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</si>
  <si>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</si>
  <si>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</si>
  <si>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</si>
  <si>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</si>
  <si>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</si>
  <si>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</si>
  <si>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</si>
  <si>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</si>
  <si>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</si>
  <si>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</si>
  <si>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</si>
  <si>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</si>
  <si>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</si>
  <si>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</si>
  <si>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</si>
  <si>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</si>
  <si>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</si>
  <si>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</si>
  <si>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</si>
  <si>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</si>
  <si>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</si>
  <si>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</si>
  <si>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</si>
  <si>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</si>
  <si>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</si>
  <si>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</si>
  <si>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</si>
  <si>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</si>
  <si>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</si>
  <si>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</si>
  <si>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</si>
  <si>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</si>
  <si>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</si>
  <si>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</si>
  <si>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</si>
  <si>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</si>
  <si>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</si>
  <si>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</si>
  <si>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</si>
  <si>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</si>
  <si>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</si>
  <si>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</si>
  <si>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</si>
  <si>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</si>
  <si>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</si>
  <si>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</si>
  <si>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</si>
  <si>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</si>
  <si>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</si>
  <si>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</si>
  <si>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</si>
  <si>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</si>
  <si>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</si>
  <si>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</si>
  <si>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</si>
  <si>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</si>
  <si>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</si>
  <si>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</si>
  <si>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</si>
  <si>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</si>
  <si>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</si>
  <si>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</si>
  <si>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</si>
  <si>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</si>
  <si>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</si>
  <si>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</si>
  <si>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</si>
  <si>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</si>
  <si>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</si>
  <si>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</si>
  <si>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</si>
  <si>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</si>
  <si>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</si>
  <si>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</si>
  <si>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</si>
  <si>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</si>
  <si>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</si>
  <si>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</si>
  <si>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</si>
  <si>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</si>
  <si>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</si>
  <si>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</si>
  <si>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</si>
  <si>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</si>
  <si>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</si>
  <si>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</si>
  <si>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</si>
  <si>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</si>
  <si>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</si>
  <si>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</si>
  <si>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</si>
  <si>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</si>
  <si>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</si>
  <si>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</si>
  <si>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</si>
  <si>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</si>
  <si>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</si>
  <si>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</si>
  <si>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</si>
  <si>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</si>
  <si>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</si>
  <si>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</si>
  <si>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</si>
  <si>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</si>
  <si>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</si>
  <si>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</si>
  <si>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</si>
  <si>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</si>
  <si>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</si>
  <si>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</si>
  <si>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</si>
  <si>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</si>
  <si>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</si>
  <si>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</si>
  <si>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</si>
  <si>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</si>
  <si>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</si>
  <si>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</si>
  <si>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</si>
  <si>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</si>
  <si>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</si>
  <si>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</si>
  <si>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</si>
  <si>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</si>
  <si>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</si>
  <si>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</si>
  <si>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</si>
  <si>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</si>
  <si>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</si>
  <si>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</si>
  <si>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</si>
  <si>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</si>
  <si>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</si>
  <si>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</si>
  <si>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</si>
  <si>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</si>
  <si>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</si>
  <si>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</si>
  <si>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</si>
  <si>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</si>
  <si>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</si>
  <si>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</si>
  <si>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</si>
  <si>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</si>
  <si>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</si>
  <si>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</si>
  <si>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</si>
  <si>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</si>
  <si>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</si>
  <si>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</si>
  <si>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</si>
  <si>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</si>
  <si>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</si>
  <si>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</si>
  <si>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</si>
  <si>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</si>
  <si>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</si>
  <si>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</si>
  <si>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</si>
  <si>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</si>
  <si>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</si>
  <si>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</si>
  <si>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</si>
  <si>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</si>
  <si>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</si>
  <si>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</si>
  <si>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</si>
  <si>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</si>
  <si>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</si>
  <si>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</si>
  <si>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</si>
  <si>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</si>
  <si>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</si>
  <si>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</si>
  <si>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</si>
  <si>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</si>
  <si>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</si>
  <si>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</si>
  <si>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</si>
  <si>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</si>
  <si>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</si>
  <si>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</si>
  <si>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</si>
  <si>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</si>
  <si>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</si>
  <si>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</si>
  <si>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</si>
  <si>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</si>
  <si>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</si>
  <si>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</si>
  <si>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</si>
  <si>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</si>
  <si>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</si>
  <si>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</si>
  <si>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</si>
  <si>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</si>
  <si>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</si>
  <si>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</si>
  <si>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</si>
  <si>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</si>
  <si>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</si>
  <si>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</si>
  <si>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</si>
  <si>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</si>
  <si>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</si>
  <si>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</si>
  <si>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</si>
  <si>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</si>
  <si>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</si>
  <si>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</si>
  <si>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</si>
  <si>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</si>
  <si>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</si>
  <si>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</si>
  <si>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</si>
  <si>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</si>
  <si>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</si>
  <si>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</si>
  <si>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</si>
  <si>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</si>
  <si>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</si>
  <si>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</si>
  <si>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</si>
  <si>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</si>
  <si>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</si>
  <si>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</si>
  <si>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</si>
  <si>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</si>
  <si>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</si>
  <si>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</si>
  <si>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</si>
  <si>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</si>
  <si>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</si>
  <si>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</si>
  <si>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</si>
  <si>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</si>
  <si>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</si>
  <si>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</si>
  <si>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</si>
  <si>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</si>
  <si>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</si>
  <si>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</si>
  <si>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</si>
  <si>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</si>
  <si>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</si>
  <si>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</si>
  <si>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</si>
  <si>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</si>
  <si>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</si>
  <si>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</si>
  <si>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</si>
  <si>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</si>
  <si>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</si>
  <si>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</si>
  <si>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</si>
  <si>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</si>
  <si>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</si>
  <si>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</si>
  <si>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</si>
  <si>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</si>
  <si>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</si>
  <si>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</si>
  <si>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</si>
  <si>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</si>
  <si>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</si>
  <si>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</si>
  <si>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</si>
  <si>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</si>
  <si>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</si>
  <si>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</si>
  <si>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</si>
  <si>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</si>
  <si>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</si>
  <si>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</si>
  <si>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</si>
  <si>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</si>
  <si>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</si>
  <si>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</si>
  <si>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</si>
  <si>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</si>
  <si>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</si>
  <si>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</si>
  <si>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</si>
  <si>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</si>
  <si>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</si>
  <si>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</si>
  <si>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</si>
  <si>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</si>
  <si>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</si>
  <si>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</si>
  <si>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</si>
  <si>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</si>
  <si>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</si>
  <si>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</si>
  <si>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</si>
  <si>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</si>
  <si>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</si>
  <si>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</si>
  <si>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</si>
  <si>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</si>
  <si>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</si>
  <si>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</si>
  <si>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</si>
  <si>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</si>
  <si>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</si>
  <si>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</si>
  <si>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</si>
  <si>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</si>
  <si>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</si>
  <si>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</si>
  <si>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</si>
  <si>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</si>
  <si>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</si>
  <si>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</si>
  <si>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</si>
  <si>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</si>
  <si>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</si>
  <si>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</si>
  <si>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</si>
  <si>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</si>
  <si>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</si>
  <si>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</si>
  <si>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</si>
  <si>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</si>
  <si>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</si>
  <si>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</si>
  <si>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</si>
  <si>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</si>
  <si>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</si>
  <si>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</si>
  <si>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</si>
  <si>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</si>
  <si>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</si>
  <si>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</si>
  <si>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</si>
  <si>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</si>
  <si>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</si>
  <si>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</si>
  <si>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</si>
  <si>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</si>
  <si>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</si>
  <si>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</si>
  <si>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</si>
  <si>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</si>
  <si>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</si>
  <si>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</si>
  <si>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</si>
  <si>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</si>
  <si>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</si>
  <si>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</si>
  <si>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</si>
  <si>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</si>
  <si>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</si>
  <si>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</si>
  <si>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</si>
  <si>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</si>
  <si>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</si>
  <si>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</si>
  <si>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</si>
  <si>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</si>
  <si>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</si>
  <si>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</si>
  <si>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</si>
  <si>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</si>
  <si>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</si>
  <si>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</si>
  <si>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</si>
  <si>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</si>
  <si>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</si>
  <si>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</si>
  <si>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</si>
  <si>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</si>
  <si>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</si>
  <si>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</si>
  <si>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</si>
  <si>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</si>
  <si>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</si>
  <si>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</si>
  <si>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</si>
  <si>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</si>
  <si>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</si>
  <si>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</si>
  <si>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</si>
  <si>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</si>
  <si>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</si>
  <si>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</si>
  <si>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</si>
  <si>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</si>
  <si>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</si>
  <si>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</si>
  <si>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</si>
  <si>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</si>
  <si>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</si>
  <si>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</si>
  <si>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</si>
  <si>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</si>
  <si>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</si>
  <si>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</si>
  <si>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</si>
  <si>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</si>
  <si>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</si>
  <si>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</si>
  <si>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</si>
  <si>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</si>
  <si>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</si>
  <si>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</si>
  <si>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</si>
  <si>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</si>
  <si>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</si>
  <si>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</si>
  <si>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</si>
  <si>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</si>
  <si>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</si>
  <si>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</si>
  <si>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</si>
  <si>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</si>
  <si>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</si>
  <si>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</si>
  <si>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</si>
  <si>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</si>
  <si>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</si>
  <si>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</si>
  <si>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</si>
  <si>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</si>
  <si>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</si>
  <si>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</si>
  <si>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</si>
  <si>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</si>
  <si>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</si>
  <si>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</si>
  <si>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</si>
  <si>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</si>
  <si>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</si>
  <si>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</si>
  <si>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</si>
  <si>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</si>
  <si>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</si>
  <si>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</si>
  <si>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</si>
  <si>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</si>
  <si>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</si>
  <si>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</si>
  <si>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</si>
  <si>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</si>
  <si>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</si>
  <si>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</si>
  <si>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</si>
  <si>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</si>
  <si>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</si>
  <si>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</si>
  <si>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</si>
  <si>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</si>
  <si>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</si>
  <si>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</si>
  <si>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</si>
  <si>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</si>
  <si>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</si>
  <si>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</si>
  <si>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</si>
  <si>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</si>
  <si>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</si>
  <si>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</si>
  <si>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</si>
  <si>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</si>
  <si>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</si>
  <si>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</si>
  <si>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</si>
  <si>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</si>
  <si>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</si>
  <si>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</si>
  <si>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</si>
  <si>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</si>
  <si>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</si>
  <si>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</si>
  <si>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</si>
  <si>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</si>
  <si>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</si>
  <si>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</si>
  <si>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</si>
  <si>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</si>
  <si>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</si>
  <si>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</si>
  <si>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</si>
  <si>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</si>
  <si>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</si>
  <si>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</si>
  <si>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</si>
  <si>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</si>
  <si>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</si>
  <si>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</si>
  <si>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</si>
  <si>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</si>
  <si>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</si>
  <si>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</si>
  <si>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</si>
  <si>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</si>
  <si>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</si>
  <si>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</si>
  <si>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</si>
  <si>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</si>
  <si>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</si>
  <si>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</si>
  <si>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</si>
  <si>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</si>
  <si>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</si>
  <si>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</si>
  <si>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</si>
  <si>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</si>
  <si>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</si>
  <si>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</si>
  <si>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</si>
  <si>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</si>
  <si>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</si>
  <si>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</si>
  <si>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</si>
  <si>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</si>
  <si>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</si>
  <si>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</si>
  <si>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</si>
  <si>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</si>
  <si>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</si>
  <si>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</si>
  <si>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</si>
  <si>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</si>
  <si>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</si>
  <si>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</si>
  <si>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</si>
  <si>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</si>
  <si>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</si>
  <si>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</si>
  <si>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</si>
  <si>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</si>
  <si>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</si>
  <si>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</si>
  <si>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</si>
  <si>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</si>
  <si>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</si>
  <si>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</si>
  <si>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</si>
  <si>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</si>
  <si>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</si>
  <si>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</si>
  <si>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</si>
  <si>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</si>
  <si>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</si>
  <si>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</si>
  <si>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</si>
  <si>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</si>
  <si>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</si>
  <si>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</si>
  <si>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</si>
  <si>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</si>
  <si>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</si>
  <si>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</si>
  <si>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</si>
  <si>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</si>
  <si>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</si>
  <si>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</si>
  <si>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</si>
  <si>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</si>
  <si>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</si>
  <si>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</si>
  <si>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</si>
  <si>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</si>
  <si>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</si>
  <si>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</si>
  <si>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</si>
  <si>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</si>
  <si>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</si>
  <si>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</si>
  <si>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</si>
  <si>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</si>
  <si>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</si>
  <si>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</si>
  <si>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</si>
  <si>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</si>
  <si>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</si>
  <si>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</si>
  <si>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</si>
  <si>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</si>
  <si>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</si>
  <si>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</si>
  <si>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</si>
  <si>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</si>
  <si>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</si>
  <si>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</si>
  <si>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</si>
  <si>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</si>
  <si>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</si>
  <si>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</si>
  <si>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</si>
  <si>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</si>
  <si>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</si>
  <si>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</si>
  <si>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</si>
  <si>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</si>
  <si>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</si>
  <si>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</si>
  <si>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</si>
  <si>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</si>
  <si>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</si>
  <si>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</si>
  <si>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</si>
  <si>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</si>
  <si>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</si>
  <si>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</si>
  <si>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</si>
  <si>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</si>
  <si>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</si>
  <si>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</si>
  <si>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</si>
  <si>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</si>
  <si>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</si>
  <si>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</si>
  <si>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</si>
  <si>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</si>
  <si>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</si>
  <si>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</si>
  <si>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</si>
  <si>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</si>
  <si>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</si>
  <si>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</si>
  <si>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</si>
  <si>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</si>
  <si>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</si>
  <si>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</si>
  <si>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</si>
  <si>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</si>
  <si>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</si>
  <si>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</si>
  <si>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</si>
  <si>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</si>
  <si>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</si>
  <si>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</si>
  <si>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</si>
  <si>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</si>
  <si>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</si>
  <si>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</si>
  <si>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</si>
  <si>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</si>
  <si>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</si>
  <si>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</si>
  <si>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</si>
  <si>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</si>
  <si>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</si>
  <si>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</si>
  <si>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</si>
  <si>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</si>
  <si>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</si>
  <si>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</si>
  <si>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</si>
  <si>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</si>
  <si>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</si>
  <si>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</si>
  <si>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</si>
  <si>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</si>
  <si>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</si>
  <si>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</si>
  <si>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</si>
  <si>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</si>
  <si>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</si>
  <si>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</si>
  <si>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</si>
  <si>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</si>
  <si>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</si>
  <si>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</si>
  <si>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</si>
  <si>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</si>
  <si>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</si>
  <si>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</si>
  <si>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</si>
  <si>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</si>
  <si>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</si>
  <si>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</si>
  <si>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</si>
  <si>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</si>
  <si>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</si>
  <si>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</si>
  <si>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</si>
  <si>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</si>
  <si>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</si>
  <si>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</si>
  <si>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</si>
  <si>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</si>
  <si>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</si>
  <si>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</si>
  <si>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</si>
  <si>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</si>
  <si>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</si>
  <si>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</si>
  <si>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</si>
  <si>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</si>
  <si>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</si>
  <si>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</si>
  <si>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</si>
  <si>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</si>
  <si>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</si>
  <si>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</si>
  <si>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</si>
  <si>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</si>
  <si>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</si>
  <si>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</si>
  <si>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</si>
  <si>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</si>
  <si>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</si>
  <si>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</si>
  <si>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</si>
  <si>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</si>
  <si>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</si>
  <si>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</si>
  <si>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</si>
  <si>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</si>
  <si>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</si>
  <si>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</si>
  <si>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</si>
  <si>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</si>
  <si>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</si>
  <si>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</si>
  <si>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</si>
  <si>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</si>
  <si>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</si>
  <si>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</si>
  <si>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</si>
  <si>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</si>
  <si>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</si>
  <si>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</si>
  <si>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</si>
  <si>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</si>
  <si>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</si>
  <si>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</si>
  <si>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</si>
  <si>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</si>
  <si>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</si>
  <si>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</si>
  <si>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</si>
  <si>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</si>
  <si>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</si>
  <si>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</si>
  <si>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</si>
  <si>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</si>
  <si>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</si>
  <si>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</si>
  <si>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</si>
  <si>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</si>
  <si>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</si>
  <si>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</si>
  <si>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</si>
  <si>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</si>
  <si>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</si>
  <si>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</si>
  <si>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</si>
  <si>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</si>
  <si>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</si>
  <si>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</si>
  <si>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</si>
  <si>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</si>
  <si>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</si>
  <si>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</si>
  <si>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</si>
  <si>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</si>
  <si>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</si>
  <si>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</si>
  <si>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</si>
  <si>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</si>
  <si>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</si>
  <si>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</si>
  <si>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</si>
  <si>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</si>
  <si>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</si>
  <si>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</si>
  <si>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</si>
  <si>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</si>
  <si>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</si>
  <si>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</si>
  <si>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</si>
  <si>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</si>
  <si>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</si>
  <si>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</si>
  <si>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</si>
  <si>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</si>
  <si>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</si>
  <si>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</si>
  <si>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</si>
  <si>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</si>
  <si>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</si>
  <si>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</si>
  <si>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</si>
  <si>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</si>
  <si>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</si>
  <si>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</si>
  <si>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</si>
  <si>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</si>
  <si>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</si>
  <si>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</si>
  <si>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</si>
  <si>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</si>
  <si>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</si>
  <si>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</si>
  <si>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</si>
  <si>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</si>
  <si>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</si>
  <si>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</si>
  <si>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</si>
  <si>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</si>
  <si>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</si>
  <si>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</si>
  <si>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</si>
  <si>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</si>
  <si>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</si>
  <si>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</si>
  <si>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</si>
  <si>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</si>
  <si>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</si>
  <si>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</si>
  <si>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</si>
  <si>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</si>
  <si>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</si>
  <si>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</si>
  <si>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</si>
  <si>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</si>
  <si>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</si>
  <si>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</si>
  <si>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</si>
  <si>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</si>
  <si>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</si>
  <si>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</si>
  <si>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</si>
  <si>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</si>
  <si>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</si>
  <si>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</si>
  <si>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</si>
  <si>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</si>
  <si>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</si>
  <si>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</si>
  <si>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</si>
  <si>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</si>
  <si>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</si>
  <si>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</si>
  <si>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</si>
  <si>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</si>
  <si>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</si>
  <si>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</si>
  <si>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</si>
  <si>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</si>
  <si>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</si>
  <si>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</si>
  <si>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</si>
  <si>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</si>
  <si>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</si>
  <si>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</si>
  <si>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</si>
  <si>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</si>
  <si>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</si>
  <si>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</si>
  <si>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</si>
  <si>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</si>
  <si>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</si>
  <si>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</si>
  <si>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</si>
  <si>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</si>
  <si>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</si>
  <si>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</si>
  <si>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</si>
  <si>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</si>
  <si>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</si>
  <si>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</si>
  <si>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</si>
  <si>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</si>
  <si>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</si>
  <si>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</si>
  <si>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</si>
  <si>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</si>
  <si>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</si>
  <si>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</si>
  <si>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</si>
  <si>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</si>
  <si>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</si>
  <si>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</si>
  <si>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</si>
  <si>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</si>
  <si>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</si>
  <si>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</si>
  <si>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</si>
  <si>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</si>
  <si>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</si>
  <si>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</si>
  <si>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</si>
  <si>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</si>
  <si>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</si>
  <si>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</si>
  <si>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</si>
  <si>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</si>
  <si>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</si>
  <si>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</si>
  <si>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</si>
  <si>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</si>
  <si>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</si>
  <si>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</si>
  <si>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</si>
  <si>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</si>
  <si>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</si>
  <si>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</si>
  <si>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</si>
  <si>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</si>
  <si>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</si>
  <si>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</si>
  <si>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</si>
  <si>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</si>
  <si>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</si>
  <si>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</si>
  <si>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</si>
  <si>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</si>
  <si>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</si>
  <si>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</si>
  <si>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</si>
  <si>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</si>
  <si>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</si>
  <si>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</si>
  <si>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</si>
  <si>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</si>
  <si>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</si>
  <si>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</si>
  <si>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</si>
  <si>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</si>
  <si>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</si>
  <si>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</si>
  <si>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</si>
  <si>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</si>
  <si>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</si>
  <si>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</si>
  <si>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</si>
  <si>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</si>
  <si>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</si>
  <si>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</si>
  <si>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</si>
  <si>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</si>
  <si>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</si>
  <si>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</si>
  <si>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</si>
  <si>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</si>
  <si>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</si>
  <si>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</si>
  <si>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</si>
  <si>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</si>
  <si>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</si>
  <si>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</si>
  <si>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</si>
  <si>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</si>
  <si>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</si>
  <si>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</si>
  <si>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</si>
  <si>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</si>
  <si>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</si>
  <si>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</si>
  <si>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</si>
  <si>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</si>
  <si>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</si>
  <si>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</si>
  <si>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</si>
  <si>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</si>
  <si>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</si>
  <si>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</si>
  <si>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</si>
  <si>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</si>
  <si>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</si>
  <si>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</si>
  <si>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</si>
  <si>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</si>
  <si>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</si>
  <si>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</si>
  <si>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</si>
  <si>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</si>
  <si>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</si>
  <si>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</si>
  <si>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</si>
  <si>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</si>
  <si>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</si>
  <si>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</si>
  <si>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</si>
  <si>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</si>
  <si>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</si>
  <si>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</si>
  <si>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</si>
  <si>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</si>
  <si>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</si>
  <si>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</si>
  <si>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</si>
  <si>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</si>
  <si>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</si>
  <si>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</si>
  <si>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</si>
  <si>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</si>
  <si>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</si>
  <si>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</si>
  <si>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</si>
  <si>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</si>
  <si>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</si>
  <si>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</si>
  <si>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</si>
  <si>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</si>
  <si>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</si>
  <si>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</si>
  <si>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</si>
  <si>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</si>
  <si>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</si>
  <si>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</si>
  <si>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</si>
  <si>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</si>
  <si>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</si>
  <si>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</si>
  <si>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</si>
  <si>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</si>
  <si>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</si>
  <si>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</si>
  <si>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</si>
  <si>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</si>
  <si>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</si>
  <si>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</si>
  <si>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</si>
  <si>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</si>
  <si>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</si>
  <si>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</si>
  <si>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</si>
  <si>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</si>
  <si>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</si>
  <si>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</si>
  <si>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</si>
  <si>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</si>
  <si>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</si>
  <si>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</si>
  <si>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</si>
  <si>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</si>
  <si>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</si>
  <si>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</si>
  <si>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</si>
  <si>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</si>
  <si>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</si>
  <si>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</si>
  <si>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</si>
  <si>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</si>
  <si>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</si>
  <si>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</si>
  <si>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</si>
  <si>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</si>
  <si>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</si>
  <si>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</si>
  <si>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</si>
  <si>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</si>
  <si>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</si>
  <si>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</si>
  <si>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</si>
  <si>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</si>
  <si>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</si>
  <si>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</si>
  <si>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</si>
  <si>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</si>
  <si>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</si>
  <si>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</si>
  <si>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</si>
  <si>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</si>
  <si>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</si>
  <si>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</si>
  <si>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</si>
  <si>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</si>
  <si>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</si>
  <si>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</si>
  <si>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</si>
  <si>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</si>
  <si>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</si>
  <si>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</si>
  <si>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</si>
  <si>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</si>
  <si>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</si>
  <si>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</si>
  <si>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</si>
  <si>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</si>
  <si>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</si>
  <si>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</si>
  <si>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</si>
  <si>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</si>
  <si>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</si>
  <si>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</si>
  <si>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</si>
  <si>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</si>
  <si>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</si>
  <si>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</si>
  <si>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</si>
  <si>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</si>
  <si>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</si>
  <si>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</si>
  <si>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</si>
  <si>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</si>
  <si>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</si>
  <si>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</si>
  <si>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</si>
  <si>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</si>
  <si>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</si>
  <si>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</si>
  <si>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</si>
  <si>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</si>
  <si>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</si>
  <si>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</si>
  <si>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</si>
  <si>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</si>
  <si>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</si>
  <si>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</si>
  <si>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</si>
  <si>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</si>
  <si>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</si>
  <si>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</si>
  <si>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</si>
  <si>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</si>
  <si>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</si>
  <si>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</si>
  <si>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</si>
  <si>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</si>
  <si>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</si>
  <si>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</si>
  <si>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</si>
  <si>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</si>
  <si>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</si>
  <si>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</si>
  <si>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</si>
  <si>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</si>
  <si>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</si>
  <si>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</si>
  <si>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</si>
  <si>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</si>
  <si>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</si>
  <si>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</si>
  <si>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</si>
  <si>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</si>
  <si>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</si>
  <si>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</si>
  <si>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</si>
  <si>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</si>
  <si>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</si>
  <si>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</si>
  <si>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</si>
  <si>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</si>
  <si>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</si>
  <si>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</si>
  <si>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</si>
  <si>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</si>
  <si>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</si>
  <si>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</si>
  <si>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</si>
  <si>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</si>
  <si>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</si>
  <si>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</si>
  <si>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</si>
  <si>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</si>
  <si>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</si>
  <si>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</si>
  <si>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</si>
  <si>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</si>
  <si>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</si>
  <si>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</si>
  <si>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</si>
  <si>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</si>
  <si>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</si>
  <si>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</si>
  <si>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</si>
  <si>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</si>
  <si>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</si>
  <si>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</si>
  <si>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</si>
  <si>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</si>
  <si>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</si>
  <si>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</si>
  <si>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</si>
  <si>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</si>
  <si>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</si>
  <si>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</si>
  <si>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</si>
  <si>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</si>
  <si>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</si>
  <si>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</si>
  <si>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</si>
  <si>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</si>
  <si>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</si>
  <si>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</si>
  <si>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</si>
  <si>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</si>
  <si>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</si>
  <si>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</si>
  <si>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</si>
  <si>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</si>
  <si>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</si>
  <si>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</si>
  <si>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</si>
  <si>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</si>
  <si>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</si>
  <si>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</si>
  <si>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</si>
  <si>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</si>
  <si>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</si>
  <si>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</si>
  <si>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</si>
  <si>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</si>
  <si>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</si>
  <si>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</si>
  <si>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</si>
  <si>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</si>
  <si>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</si>
  <si>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</si>
  <si>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</si>
  <si>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</si>
  <si>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</si>
  <si>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</si>
  <si>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</si>
  <si>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</si>
  <si>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</si>
  <si>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</si>
  <si>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</si>
  <si>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</si>
  <si>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</si>
  <si>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</si>
  <si>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</si>
  <si>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</si>
  <si>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</si>
  <si>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</si>
  <si>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</si>
  <si>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</si>
  <si>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</si>
  <si>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</si>
  <si>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</si>
  <si>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</si>
  <si>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</si>
  <si>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</si>
  <si>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</si>
  <si>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</si>
  <si>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</si>
  <si>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</si>
  <si>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</si>
  <si>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</si>
  <si>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</si>
  <si>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</si>
  <si>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</si>
  <si>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</si>
  <si>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</si>
  <si>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</si>
  <si>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</si>
  <si>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</si>
  <si>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</si>
  <si>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</si>
  <si>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</si>
  <si>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</si>
  <si>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</si>
  <si>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</si>
  <si>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</si>
  <si>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</si>
  <si>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</si>
  <si>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</si>
  <si>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</si>
  <si>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</si>
  <si>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</si>
  <si>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</si>
  <si>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</si>
  <si>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</si>
  <si>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</si>
  <si>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</si>
  <si>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</si>
  <si>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</si>
  <si>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</si>
  <si>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</si>
  <si>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</si>
  <si>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</si>
  <si>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</si>
  <si>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</si>
  <si>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</si>
  <si>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</si>
  <si>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</si>
  <si>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</si>
  <si>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</si>
  <si>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</si>
  <si>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</si>
  <si>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</si>
  <si>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</si>
  <si>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</si>
  <si>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</si>
  <si>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</si>
  <si>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</si>
  <si>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</si>
  <si>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</si>
  <si>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</si>
  <si>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</si>
  <si>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</si>
  <si>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</si>
  <si>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</si>
  <si>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</si>
  <si>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</si>
  <si>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</si>
  <si>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</si>
  <si>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</si>
  <si>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</si>
  <si>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</si>
  <si>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</si>
  <si>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</si>
  <si>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</si>
  <si>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</si>
  <si>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</si>
  <si>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</si>
  <si>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</si>
  <si>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</si>
  <si>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</si>
  <si>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</si>
  <si>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</si>
  <si>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</si>
  <si>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</si>
  <si>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</si>
  <si>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</si>
  <si>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</si>
  <si>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</si>
  <si>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</si>
  <si>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</si>
  <si>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</si>
  <si>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</si>
  <si>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</si>
  <si>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</si>
  <si>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</si>
  <si>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</si>
  <si>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</si>
  <si>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</si>
  <si>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</si>
  <si>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</si>
  <si>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</si>
  <si>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</si>
  <si>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</si>
  <si>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</si>
  <si>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</si>
  <si>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</si>
  <si>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</si>
  <si>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</si>
  <si>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</si>
  <si>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</si>
  <si>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</si>
  <si>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</si>
  <si>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</si>
  <si>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</si>
  <si>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</si>
  <si>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</si>
  <si>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</si>
  <si>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</si>
  <si>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</si>
  <si>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</si>
  <si>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</si>
  <si>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</si>
  <si>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</si>
  <si>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</si>
  <si>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</si>
  <si>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</si>
  <si>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</si>
  <si>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</si>
  <si>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</si>
  <si>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</si>
  <si>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</si>
  <si>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</si>
  <si>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</si>
  <si>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</si>
  <si>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</si>
  <si>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</si>
  <si>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</si>
  <si>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</si>
  <si>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</si>
  <si>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</si>
  <si>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</si>
  <si>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</si>
  <si>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</si>
  <si>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</si>
  <si>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</si>
  <si>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</si>
  <si>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</si>
  <si>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</si>
  <si>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</si>
  <si>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</si>
  <si>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</si>
  <si>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</si>
  <si>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</si>
  <si>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</si>
  <si>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</si>
  <si>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</si>
  <si>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</si>
  <si>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</si>
  <si>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</si>
  <si>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</si>
  <si>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</si>
  <si>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</si>
  <si>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</si>
  <si>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</si>
  <si>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</si>
  <si>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</si>
  <si>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</si>
  <si>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</si>
  <si>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</si>
  <si>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</si>
  <si>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</si>
  <si>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</si>
  <si>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</si>
  <si>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</si>
  <si>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</si>
  <si>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</si>
  <si>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</si>
  <si>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</si>
  <si>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</si>
  <si>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</si>
  <si>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</si>
  <si>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</si>
  <si>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</si>
  <si>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</si>
  <si>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</si>
  <si>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</si>
  <si>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</si>
  <si>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</si>
  <si>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</si>
  <si>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</si>
  <si>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</si>
  <si>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</si>
  <si>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</si>
  <si>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</si>
  <si>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</si>
  <si>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</si>
  <si>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</si>
  <si>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</si>
  <si>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</si>
  <si>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</si>
  <si>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</si>
  <si>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</si>
  <si>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</si>
  <si>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</si>
  <si>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</si>
  <si>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</si>
  <si>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</si>
  <si>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</si>
  <si>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</si>
  <si>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</si>
  <si>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</si>
  <si>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</si>
  <si>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</si>
  <si>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</si>
  <si>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</si>
  <si>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</si>
  <si>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</si>
  <si>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</si>
  <si>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</si>
  <si>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</si>
  <si>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</si>
  <si>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</si>
  <si>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</si>
  <si>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</si>
  <si>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</si>
  <si>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</si>
  <si>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</si>
  <si>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</si>
  <si>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</si>
  <si>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</si>
  <si>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</si>
  <si>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</si>
  <si>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</si>
  <si>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</si>
  <si>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</si>
  <si>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</si>
  <si>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</si>
  <si>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</si>
  <si>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</si>
  <si>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</si>
  <si>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</si>
  <si>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</si>
  <si>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</si>
  <si>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</si>
  <si>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</si>
  <si>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</si>
  <si>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</si>
  <si>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</si>
  <si>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</si>
  <si>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</si>
  <si>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</si>
  <si>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</si>
  <si>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</si>
  <si>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</si>
  <si>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</si>
  <si>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</si>
  <si>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</si>
  <si>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</si>
  <si>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</si>
  <si>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</si>
  <si>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</si>
  <si>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</si>
  <si>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</si>
  <si>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</si>
  <si>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</si>
  <si>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</si>
  <si>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</si>
  <si>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</si>
  <si>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</si>
  <si>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</si>
  <si>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</si>
  <si>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</si>
  <si>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</si>
  <si>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</si>
  <si>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</si>
  <si>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</si>
  <si>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</si>
  <si>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</si>
  <si>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</si>
  <si>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</si>
  <si>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</si>
  <si>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</si>
  <si>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</si>
  <si>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</si>
  <si>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</si>
  <si>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</si>
  <si>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</si>
  <si>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</si>
  <si>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</si>
  <si>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</si>
  <si>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</si>
  <si>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</si>
  <si>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</si>
  <si>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</si>
  <si>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</si>
  <si>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</si>
  <si>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</si>
  <si>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</si>
  <si>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</si>
  <si>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</si>
  <si>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</si>
  <si>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</si>
  <si>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</si>
  <si>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</si>
  <si>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</si>
  <si>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</si>
  <si>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</si>
  <si>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</si>
  <si>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</si>
  <si>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</si>
  <si>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</si>
  <si>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</si>
  <si>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</si>
  <si>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</si>
  <si>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</si>
  <si>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</si>
  <si>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</si>
  <si>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</si>
  <si>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</si>
  <si>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</si>
  <si>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</si>
  <si>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</si>
  <si>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</si>
  <si>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</si>
  <si>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</si>
  <si>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</si>
  <si>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</si>
  <si>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</si>
  <si>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</si>
  <si>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</si>
  <si>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</si>
  <si>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</si>
  <si>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</si>
  <si>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</si>
  <si>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</si>
  <si>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</si>
  <si>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</si>
  <si>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</si>
  <si>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</si>
  <si>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</si>
  <si>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</si>
  <si>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</si>
  <si>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</si>
  <si>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</si>
  <si>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</si>
  <si>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</si>
  <si>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</si>
  <si>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</si>
  <si>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</si>
  <si>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</si>
  <si>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</si>
  <si>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</si>
  <si>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</si>
  <si>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</si>
  <si>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</si>
  <si>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</si>
  <si>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</si>
  <si>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</si>
  <si>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</si>
  <si>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</si>
  <si>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</si>
  <si>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</si>
  <si>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</si>
  <si>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</si>
  <si>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</si>
  <si>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</si>
  <si>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</si>
  <si>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</si>
  <si>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</si>
  <si>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</si>
  <si>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</si>
  <si>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</si>
  <si>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</si>
  <si>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</si>
  <si>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</si>
  <si>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</si>
  <si>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</si>
  <si>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</si>
  <si>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</si>
  <si>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</si>
  <si>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</si>
  <si>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</si>
  <si>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</si>
  <si>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</si>
  <si>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</si>
  <si>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</si>
  <si>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</si>
  <si>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</si>
  <si>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</si>
  <si>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</si>
  <si>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</si>
  <si>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</si>
  <si>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</si>
  <si>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</si>
  <si>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</si>
  <si>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</si>
  <si>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</si>
  <si>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</si>
  <si>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</si>
  <si>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</si>
  <si>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</si>
  <si>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</si>
  <si>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</si>
  <si>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</si>
  <si>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</si>
  <si>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</si>
  <si>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</si>
  <si>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</si>
  <si>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</si>
  <si>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</si>
  <si>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</si>
  <si>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</si>
  <si>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</si>
  <si>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</si>
  <si>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</si>
  <si>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</si>
  <si>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</si>
  <si>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</si>
  <si>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</si>
  <si>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</si>
  <si>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</si>
  <si>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</si>
  <si>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</si>
  <si>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</si>
  <si>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</si>
  <si>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</si>
  <si>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</si>
  <si>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</si>
  <si>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</si>
  <si>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</si>
  <si>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</si>
  <si>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</si>
  <si>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</si>
  <si>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</si>
  <si>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</si>
  <si>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</si>
  <si>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</si>
  <si>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</si>
  <si>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</si>
  <si>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</si>
  <si>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</si>
  <si>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</si>
  <si>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</si>
  <si>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</si>
  <si>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</si>
  <si>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</si>
  <si>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</si>
  <si>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</si>
  <si>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</si>
  <si>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</si>
  <si>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</si>
  <si>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</si>
  <si>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</si>
  <si>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</si>
  <si>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</si>
  <si>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</si>
  <si>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</si>
  <si>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</si>
  <si>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</si>
  <si>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</si>
  <si>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</si>
  <si>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</si>
  <si>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</si>
  <si>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</si>
  <si>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</si>
  <si>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</si>
  <si>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</si>
  <si>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</si>
  <si>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</si>
  <si>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</si>
  <si>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</si>
  <si>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</si>
  <si>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</si>
  <si>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</si>
  <si>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</si>
  <si>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</si>
  <si>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</si>
  <si>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</si>
  <si>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</si>
  <si>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</si>
  <si>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</si>
  <si>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</si>
  <si>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</si>
  <si>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</si>
  <si>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</si>
  <si>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</si>
  <si>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</si>
  <si>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</si>
  <si>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</si>
  <si>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</si>
  <si>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</si>
  <si>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</si>
  <si>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</si>
  <si>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</si>
  <si>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</si>
  <si>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</si>
  <si>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</si>
  <si>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</si>
  <si>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</si>
  <si>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</si>
  <si>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</si>
  <si>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</si>
  <si>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</si>
  <si>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</si>
  <si>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</si>
  <si>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</si>
  <si>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</si>
  <si>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</si>
  <si>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</si>
  <si>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</si>
  <si>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</si>
  <si>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</si>
  <si>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</si>
  <si>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</si>
  <si>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</si>
  <si>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</si>
  <si>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</si>
  <si>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</si>
  <si>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</si>
  <si>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</si>
  <si>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</si>
  <si>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</si>
  <si>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</si>
  <si>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</si>
  <si>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</si>
  <si>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</si>
  <si>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</si>
  <si>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</si>
  <si>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</si>
  <si>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</si>
  <si>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</si>
  <si>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</si>
  <si>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</si>
  <si>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</si>
  <si>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</si>
  <si>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</si>
  <si>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</si>
  <si>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</si>
  <si>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</si>
  <si>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</si>
  <si>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</si>
  <si>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</si>
  <si>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</si>
  <si>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</si>
  <si>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</si>
  <si>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</si>
  <si>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</si>
  <si>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</si>
  <si>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</si>
  <si>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</si>
  <si>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</si>
  <si>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</si>
  <si>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</si>
  <si>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</si>
  <si>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</si>
  <si>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</si>
  <si>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</si>
  <si>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</si>
  <si>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</si>
  <si>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</si>
  <si>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</si>
  <si>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</si>
  <si>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</si>
  <si>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</si>
  <si>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</si>
  <si>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</si>
  <si>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</si>
  <si>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</si>
  <si>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</si>
  <si>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</si>
  <si>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</si>
  <si>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</si>
  <si>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</si>
  <si>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</si>
  <si>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</si>
  <si>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</si>
  <si>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</si>
  <si>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</si>
  <si>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</si>
  <si>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</si>
  <si>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</si>
  <si>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</si>
  <si>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</si>
  <si>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</si>
  <si>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</si>
  <si>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</si>
  <si>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</si>
  <si>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</si>
  <si>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</si>
  <si>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</si>
  <si>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</si>
  <si>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</si>
  <si>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</si>
  <si>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</si>
  <si>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</si>
  <si>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</si>
  <si>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</si>
  <si>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</si>
  <si>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</si>
  <si>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</si>
  <si>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</si>
  <si>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</si>
  <si>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</si>
  <si>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</si>
  <si>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</si>
  <si>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</si>
  <si>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</si>
  <si>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</si>
  <si>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</si>
  <si>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</si>
  <si>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</si>
  <si>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</si>
  <si>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</si>
  <si>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</si>
  <si>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</si>
  <si>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</si>
  <si>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</si>
  <si>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</si>
  <si>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</si>
  <si>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</si>
  <si>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</si>
  <si>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</si>
  <si>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</si>
  <si>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</si>
  <si>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</si>
  <si>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</si>
  <si>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</si>
  <si>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</si>
  <si>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</si>
  <si>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</si>
  <si>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</si>
  <si>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</si>
  <si>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</si>
  <si>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</si>
  <si>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</si>
  <si>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</si>
  <si>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</si>
  <si>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</si>
  <si>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</si>
  <si>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</si>
  <si>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</si>
  <si>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</si>
  <si>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</si>
  <si>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</si>
  <si>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</si>
  <si>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</si>
  <si>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</si>
  <si>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</si>
  <si>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</si>
  <si>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</si>
  <si>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</si>
  <si>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</si>
  <si>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</si>
  <si>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</si>
  <si>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</si>
  <si>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</si>
  <si>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</si>
  <si>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</si>
  <si>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</si>
  <si>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</si>
  <si>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</si>
  <si>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</si>
  <si>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</si>
  <si>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</si>
  <si>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</si>
  <si>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</si>
  <si>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</si>
  <si>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</si>
  <si>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</si>
  <si>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</si>
  <si>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</si>
  <si>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</si>
  <si>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</si>
  <si>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</si>
  <si>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</si>
  <si>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</si>
  <si>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</si>
  <si>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</si>
  <si>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</si>
  <si>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</si>
  <si>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</si>
  <si>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</si>
  <si>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</si>
  <si>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</si>
  <si>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</si>
  <si>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</si>
  <si>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</si>
  <si>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</si>
  <si>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</si>
  <si>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</si>
  <si>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</si>
  <si>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</si>
  <si>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</si>
  <si>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</si>
  <si>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</si>
  <si>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</si>
  <si>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</si>
  <si>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</si>
  <si>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</si>
  <si>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</si>
  <si>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</si>
  <si>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</si>
  <si>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</si>
  <si>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</si>
  <si>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</si>
  <si>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</si>
  <si>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</si>
  <si>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</si>
  <si>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</si>
  <si>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</si>
  <si>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</si>
  <si>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</si>
  <si>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</si>
  <si>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</si>
  <si>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</si>
  <si>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</si>
  <si>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</si>
  <si>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</si>
  <si>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</si>
  <si>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</si>
  <si>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</si>
  <si>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</si>
  <si>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</si>
  <si>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</si>
  <si>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</si>
  <si>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</si>
  <si>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</si>
  <si>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</si>
  <si>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</si>
  <si>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</si>
  <si>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</si>
  <si>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</si>
  <si>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</si>
  <si>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</si>
  <si>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</si>
  <si>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</si>
  <si>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</si>
  <si>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</si>
  <si>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</si>
  <si>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</si>
  <si>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</si>
  <si>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</si>
  <si>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</si>
  <si>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</si>
  <si>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</si>
  <si>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</si>
  <si>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</si>
  <si>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</si>
  <si>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</si>
  <si>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</si>
  <si>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</si>
  <si>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</si>
  <si>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</si>
  <si>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</si>
  <si>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</si>
  <si>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</si>
  <si>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</si>
  <si>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</si>
  <si>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</si>
  <si>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</si>
  <si>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</si>
  <si>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</si>
  <si>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</si>
  <si>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</si>
  <si>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</si>
  <si>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</si>
  <si>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</si>
  <si>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</si>
  <si>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</si>
  <si>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</si>
  <si>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</si>
  <si>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</si>
  <si>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</si>
  <si>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</si>
  <si>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</si>
  <si>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</si>
  <si>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</si>
  <si>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</si>
  <si>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</si>
  <si>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</si>
  <si>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</si>
  <si>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</si>
  <si>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</si>
  <si>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</si>
  <si>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</si>
  <si>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</si>
  <si>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</si>
  <si>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</si>
  <si>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</si>
  <si>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</si>
  <si>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</si>
  <si>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</si>
  <si>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</si>
  <si>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</si>
  <si>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</si>
  <si>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</si>
  <si>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</si>
  <si>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</si>
  <si>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</si>
  <si>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</si>
  <si>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</si>
  <si>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</si>
  <si>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</si>
  <si>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</si>
  <si>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</si>
  <si>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</si>
  <si>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</si>
  <si>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</si>
  <si>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</si>
  <si>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</si>
  <si>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</si>
  <si>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</si>
  <si>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</si>
  <si>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</si>
  <si>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</si>
  <si>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</si>
  <si>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</si>
  <si>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</si>
  <si>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</si>
  <si>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</si>
  <si>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</si>
  <si>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</si>
  <si>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</si>
  <si>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</si>
  <si>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</si>
  <si>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</si>
  <si>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</si>
  <si>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</si>
  <si>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</si>
  <si>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</si>
  <si>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</si>
  <si>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</si>
  <si>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</si>
  <si>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</si>
  <si>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</si>
  <si>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</si>
  <si>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</si>
  <si>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</si>
  <si>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</si>
  <si>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</si>
  <si>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</si>
  <si>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</si>
  <si>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</si>
  <si>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</si>
  <si>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</si>
  <si>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</si>
  <si>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</si>
  <si>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</si>
  <si>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</si>
  <si>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</si>
  <si>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</si>
  <si>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</si>
  <si>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</si>
  <si>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</si>
  <si>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</si>
  <si>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</si>
  <si>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</si>
  <si>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</si>
  <si>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</si>
  <si>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</si>
  <si>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</si>
  <si>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</si>
  <si>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</si>
  <si>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</si>
  <si>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</si>
  <si>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</si>
  <si>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</si>
  <si>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</si>
  <si>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</si>
  <si>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</si>
  <si>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</si>
  <si>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</si>
  <si>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</si>
  <si>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</si>
  <si>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</si>
  <si>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</si>
  <si>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</si>
  <si>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</si>
  <si>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</si>
  <si>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</si>
  <si>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</si>
  <si>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</si>
  <si>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</si>
  <si>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</si>
  <si>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</si>
  <si>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</si>
  <si>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</si>
  <si>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</si>
  <si>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</si>
  <si>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</si>
  <si>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</si>
  <si>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</si>
  <si>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</si>
  <si>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</si>
  <si>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</si>
  <si>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</si>
  <si>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</si>
  <si>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</si>
  <si>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</si>
  <si>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</si>
  <si>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</si>
  <si>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</si>
  <si>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</si>
  <si>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</si>
  <si>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</si>
  <si>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</si>
  <si>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</si>
  <si>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</si>
  <si>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</si>
  <si>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</si>
  <si>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</si>
  <si>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</si>
  <si>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</si>
  <si>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</si>
  <si>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</si>
  <si>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</si>
  <si>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</si>
  <si>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</si>
  <si>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</si>
  <si>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</si>
  <si>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</si>
  <si>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</si>
  <si>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</si>
  <si>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</si>
  <si>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</si>
  <si>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</si>
  <si>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</si>
  <si>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</si>
  <si>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</si>
  <si>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</si>
  <si>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</si>
  <si>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</si>
  <si>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</si>
  <si>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</si>
  <si>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</si>
  <si>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</si>
  <si>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</si>
  <si>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</si>
  <si>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</si>
  <si>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</si>
  <si>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</si>
  <si>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</si>
  <si>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</si>
  <si>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</si>
  <si>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</si>
  <si>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</si>
  <si>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</si>
  <si>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</si>
  <si>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</si>
  <si>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</si>
  <si>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</si>
  <si>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</si>
  <si>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</si>
  <si>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</si>
  <si>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</si>
  <si>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</si>
  <si>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</si>
  <si>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</si>
  <si>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</si>
  <si>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</si>
  <si>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</si>
  <si>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</si>
  <si>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</si>
  <si>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</si>
  <si>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</si>
  <si>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</si>
  <si>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</si>
  <si>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</si>
  <si>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</si>
  <si>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</si>
  <si>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</si>
  <si>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</si>
  <si>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</si>
  <si>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</si>
  <si>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</si>
  <si>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</si>
  <si>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</si>
  <si>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</si>
  <si>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</si>
  <si>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</si>
  <si>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</si>
  <si>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</si>
  <si>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</si>
  <si>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</si>
  <si>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</si>
  <si>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</si>
  <si>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</si>
  <si>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</si>
  <si>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</si>
  <si>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</si>
  <si>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</si>
  <si>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</si>
  <si>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</si>
  <si>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</si>
  <si>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</si>
  <si>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</si>
  <si>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</si>
  <si>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</si>
  <si>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</si>
  <si>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</si>
  <si>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</si>
  <si>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</si>
  <si>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</si>
  <si>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</si>
  <si>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</si>
  <si>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</si>
  <si>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</si>
  <si>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</si>
  <si>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</si>
  <si>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</si>
  <si>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</si>
  <si>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</si>
  <si>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</si>
  <si>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</si>
  <si>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</si>
  <si>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</si>
  <si>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</si>
  <si>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</si>
  <si>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</si>
  <si>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</si>
  <si>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</si>
  <si>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</si>
  <si>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</si>
  <si>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</si>
  <si>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</si>
  <si>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</si>
  <si>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</si>
  <si>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</si>
  <si>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</si>
  <si>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</si>
  <si>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</si>
  <si>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</si>
  <si>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</si>
  <si>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</si>
  <si>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</si>
  <si>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</si>
  <si>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</si>
  <si>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</si>
  <si>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</si>
  <si>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</si>
  <si>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</si>
  <si>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</si>
  <si>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</si>
  <si>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</si>
  <si>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</si>
  <si>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</si>
  <si>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</si>
  <si>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</si>
  <si>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</si>
  <si>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</si>
  <si>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</si>
  <si>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</si>
  <si>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</si>
  <si>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</si>
  <si>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</si>
  <si>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</si>
  <si>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</si>
  <si>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</si>
  <si>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</si>
  <si>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</si>
  <si>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</si>
  <si>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</si>
  <si>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</si>
  <si>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</si>
  <si>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</si>
  <si>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</si>
  <si>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</si>
  <si>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</si>
  <si>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</si>
  <si>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</si>
  <si>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</si>
  <si>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</si>
  <si>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</si>
  <si>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</si>
  <si>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</si>
  <si>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</si>
  <si>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</si>
  <si>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</si>
  <si>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</si>
  <si>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</si>
  <si>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</si>
  <si>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</si>
  <si>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</si>
  <si>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</si>
  <si>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</si>
  <si>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</si>
  <si>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</si>
  <si>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</si>
  <si>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</si>
  <si>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</si>
  <si>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</si>
  <si>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</si>
  <si>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</si>
  <si>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</si>
  <si>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</si>
  <si>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</si>
  <si>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</si>
  <si>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</si>
  <si>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</si>
  <si>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</si>
  <si>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</si>
  <si>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</si>
  <si>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</si>
  <si>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</si>
  <si>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</si>
  <si>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</si>
  <si>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</si>
  <si>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</si>
  <si>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</si>
  <si>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</si>
  <si>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</si>
  <si>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</si>
  <si>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</si>
  <si>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</si>
  <si>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</si>
  <si>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</si>
  <si>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</si>
  <si>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</si>
  <si>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</si>
  <si>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</si>
  <si>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</si>
  <si>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</si>
  <si>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</si>
  <si>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</si>
  <si>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</si>
  <si>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</si>
  <si>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</si>
  <si>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</si>
  <si>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</si>
  <si>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</si>
  <si>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</si>
  <si>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</si>
  <si>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</si>
  <si>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</si>
  <si>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</si>
  <si>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</si>
  <si>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</si>
  <si>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</si>
  <si>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</si>
  <si>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</si>
  <si>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</si>
  <si>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</si>
  <si>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</si>
  <si>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</si>
  <si>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</si>
  <si>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</si>
  <si>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</si>
  <si>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</si>
  <si>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</si>
  <si>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</si>
  <si>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</si>
  <si>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</si>
  <si>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</si>
  <si>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</si>
  <si>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</si>
  <si>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</si>
  <si>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</si>
  <si>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</si>
  <si>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</si>
  <si>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</si>
  <si>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</si>
  <si>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</si>
  <si>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</si>
  <si>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</si>
  <si>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</si>
  <si>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</si>
  <si>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</si>
  <si>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</si>
  <si>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</si>
  <si>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</si>
  <si>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</si>
  <si>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</si>
  <si>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</si>
  <si>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</si>
  <si>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</si>
  <si>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</si>
  <si>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</si>
  <si>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</si>
  <si>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</si>
  <si>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</si>
  <si>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</si>
  <si>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</si>
  <si>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</si>
  <si>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</si>
  <si>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</si>
  <si>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</si>
  <si>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</si>
  <si>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</si>
  <si>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</si>
  <si>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</si>
  <si>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</si>
  <si>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</si>
  <si>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</si>
  <si>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</si>
  <si>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</si>
  <si>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</si>
  <si>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</si>
  <si>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</si>
  <si>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</si>
  <si>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</si>
  <si>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</si>
  <si>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</si>
  <si>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</si>
  <si>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</si>
  <si>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</si>
  <si>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</si>
  <si>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</si>
  <si>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</si>
  <si>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</si>
  <si>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</si>
  <si>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</si>
  <si>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</si>
  <si>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</si>
  <si>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</si>
  <si>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</si>
  <si>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</si>
  <si>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</si>
  <si>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</si>
  <si>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</si>
  <si>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</si>
  <si>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</si>
  <si>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</si>
  <si>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</si>
  <si>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</si>
  <si>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</si>
  <si>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</si>
  <si>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</si>
  <si>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</si>
  <si>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</si>
  <si>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</si>
  <si>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</si>
  <si>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</si>
  <si>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</si>
  <si>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</si>
  <si>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</si>
  <si>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</si>
  <si>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</si>
  <si>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</si>
  <si>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</si>
  <si>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</si>
  <si>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</si>
  <si>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</si>
  <si>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</si>
  <si>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</si>
  <si>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</si>
  <si>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</si>
  <si>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</si>
  <si>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</si>
  <si>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</si>
  <si>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</si>
  <si>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</si>
  <si>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</si>
  <si>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</si>
  <si>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</si>
  <si>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</si>
  <si>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</si>
  <si>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</si>
  <si>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</si>
  <si>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</si>
  <si>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</si>
  <si>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</si>
  <si>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</si>
  <si>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</si>
  <si>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</si>
  <si>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</si>
  <si>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</si>
  <si>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</si>
  <si>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</si>
  <si>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</si>
  <si>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</si>
  <si>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</si>
  <si>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</si>
  <si>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</si>
  <si>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</si>
  <si>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</si>
  <si>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</si>
  <si>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</si>
  <si>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</si>
  <si>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</si>
  <si>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</si>
  <si>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</si>
  <si>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</si>
  <si>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</si>
  <si>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</si>
  <si>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</si>
  <si>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</si>
  <si>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</si>
  <si>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</si>
  <si>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</si>
  <si>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</si>
  <si>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</si>
  <si>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</si>
  <si>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</si>
  <si>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</si>
  <si>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</si>
  <si>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</si>
  <si>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</si>
  <si>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</si>
  <si>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</si>
  <si>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</si>
  <si>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</si>
  <si>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</si>
  <si>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</si>
  <si>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</si>
  <si>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</si>
  <si>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</si>
  <si>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</si>
  <si>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</si>
  <si>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</si>
  <si>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</si>
  <si>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</si>
  <si>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</si>
  <si>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</si>
  <si>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</si>
  <si>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</si>
  <si>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</si>
  <si>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</si>
  <si>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</si>
  <si>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</si>
  <si>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</si>
  <si>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</si>
  <si>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</si>
  <si>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</si>
  <si>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</si>
  <si>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</si>
  <si>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</si>
  <si>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</si>
  <si>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</si>
  <si>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</si>
  <si>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</si>
  <si>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</si>
  <si>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</si>
  <si>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</si>
  <si>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</si>
  <si>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</si>
  <si>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</si>
  <si>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</si>
  <si>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</si>
  <si>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</si>
  <si>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</si>
  <si>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</si>
  <si>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</si>
  <si>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</si>
  <si>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</si>
  <si>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</si>
  <si>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</si>
  <si>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</si>
  <si>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</si>
  <si>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</si>
  <si>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</si>
  <si>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</si>
  <si>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</si>
  <si>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</si>
  <si>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</si>
  <si>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</si>
  <si>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</si>
  <si>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</si>
  <si>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</si>
  <si>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</si>
  <si>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</si>
  <si>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</si>
  <si>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</si>
  <si>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</si>
  <si>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</si>
  <si>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</si>
  <si>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</si>
  <si>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</si>
  <si>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</si>
  <si>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</si>
  <si>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</si>
  <si>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</si>
  <si>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</si>
  <si>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</si>
  <si>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</si>
  <si>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</si>
  <si>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</si>
  <si>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</si>
  <si>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</si>
  <si>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</si>
  <si>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</si>
  <si>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</si>
  <si>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</si>
  <si>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</si>
  <si>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</si>
  <si>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</si>
  <si>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</si>
  <si>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</si>
  <si>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</si>
  <si>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</si>
  <si>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</si>
  <si>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</si>
  <si>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</si>
  <si>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</si>
  <si>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</si>
  <si>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</si>
  <si>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</si>
  <si>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</si>
  <si>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</si>
  <si>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</si>
  <si>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</si>
  <si>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</si>
  <si>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</si>
  <si>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</si>
  <si>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</si>
  <si>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</si>
  <si>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</si>
  <si>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</si>
  <si>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</si>
  <si>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</si>
  <si>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</si>
  <si>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</si>
  <si>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</si>
  <si>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</si>
  <si>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</si>
  <si>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</si>
  <si>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</si>
  <si>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</si>
  <si>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</si>
  <si>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</si>
  <si>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</si>
  <si>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</si>
  <si>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</si>
  <si>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</si>
  <si>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</si>
  <si>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</si>
  <si>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</si>
  <si>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</si>
  <si>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</si>
  <si>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</si>
  <si>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</si>
  <si>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</si>
  <si>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</si>
  <si>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</si>
  <si>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</si>
  <si>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</si>
  <si>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</si>
  <si>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</si>
  <si>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</si>
  <si>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</si>
  <si>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</si>
  <si>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</si>
  <si>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</si>
  <si>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</si>
  <si>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</si>
  <si>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</si>
  <si>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</si>
  <si>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</si>
  <si>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</si>
  <si>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</si>
  <si>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</si>
  <si>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</si>
  <si>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</si>
  <si>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</si>
  <si>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</si>
  <si>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</si>
  <si>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</si>
  <si>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</si>
  <si>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</si>
  <si>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</si>
  <si>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</si>
  <si>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</si>
  <si>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</si>
  <si>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</si>
  <si>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</si>
  <si>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</si>
  <si>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</si>
  <si>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</si>
  <si>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</si>
  <si>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</si>
  <si>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</si>
  <si>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</si>
  <si>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</si>
  <si>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</si>
  <si>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</si>
  <si>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</si>
  <si>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</si>
  <si>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</si>
  <si>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</si>
  <si>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</si>
  <si>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</si>
  <si>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</si>
  <si>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</si>
  <si>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</si>
  <si>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</si>
  <si>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</si>
  <si>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</si>
  <si>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</si>
  <si>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</si>
  <si>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</si>
  <si>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</si>
  <si>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</si>
  <si>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</si>
  <si>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</si>
  <si>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</si>
  <si>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</si>
  <si>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</si>
  <si>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</si>
  <si>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</si>
  <si>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</si>
  <si>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</si>
  <si>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</si>
  <si>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</si>
  <si>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</si>
  <si>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</si>
  <si>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</si>
  <si>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</si>
  <si>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</si>
  <si>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</si>
  <si>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</si>
  <si>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</si>
  <si>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</si>
  <si>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</si>
  <si>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</si>
  <si>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</si>
  <si>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</si>
  <si>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</si>
  <si>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</si>
  <si>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</si>
  <si>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</si>
  <si>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</si>
  <si>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</si>
  <si>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</si>
  <si>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</si>
  <si>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</si>
  <si>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</si>
  <si>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</si>
  <si>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</si>
  <si>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</si>
  <si>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</si>
  <si>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</si>
  <si>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</si>
  <si>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</si>
  <si>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</si>
  <si>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</si>
  <si>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</si>
  <si>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</si>
  <si>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</si>
  <si>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</si>
  <si>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</si>
  <si>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</si>
  <si>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</si>
  <si>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</si>
  <si>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</si>
  <si>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</si>
  <si>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</si>
  <si>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</si>
  <si>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</si>
  <si>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</si>
  <si>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</si>
  <si>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</si>
  <si>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</si>
  <si>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</si>
  <si>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</si>
  <si>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</si>
  <si>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</si>
  <si>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</si>
  <si>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</si>
  <si>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</si>
  <si>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</si>
  <si>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</si>
  <si>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</si>
  <si>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</si>
  <si>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</si>
  <si>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</si>
  <si>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</si>
  <si>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</si>
  <si>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</si>
  <si>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</si>
  <si>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</si>
  <si>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</si>
  <si>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</si>
  <si>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</si>
  <si>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</si>
  <si>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</si>
  <si>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</si>
  <si>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</si>
  <si>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</si>
  <si>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</si>
  <si>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</si>
  <si>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</si>
  <si>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</si>
  <si>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</si>
  <si>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</si>
  <si>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</si>
  <si>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</si>
  <si>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</si>
  <si>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</si>
  <si>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</si>
  <si>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</si>
  <si>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</si>
  <si>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</si>
  <si>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</si>
  <si>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</si>
  <si>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</si>
  <si>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</si>
  <si>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</si>
  <si>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</si>
  <si>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</si>
  <si>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</si>
  <si>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</si>
  <si>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</si>
  <si>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</si>
  <si>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</si>
  <si>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</si>
  <si>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</si>
  <si>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</si>
  <si>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</si>
  <si>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</si>
  <si>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</si>
  <si>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</si>
  <si>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</si>
  <si>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</si>
  <si>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</si>
  <si>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</si>
  <si>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</si>
  <si>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</si>
  <si>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</si>
  <si>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</si>
  <si>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</si>
  <si>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</si>
  <si>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</si>
  <si>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</si>
  <si>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</si>
  <si>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</si>
  <si>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</si>
  <si>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</si>
  <si>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</si>
  <si>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</si>
  <si>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</si>
  <si>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</si>
  <si>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</si>
  <si>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</si>
  <si>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</si>
  <si>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</si>
  <si>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</si>
  <si>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</si>
  <si>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</si>
  <si>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</si>
  <si>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</si>
  <si>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</si>
  <si>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</si>
  <si>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</si>
  <si>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</si>
  <si>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</si>
  <si>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</si>
  <si>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</si>
  <si>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</si>
  <si>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</si>
  <si>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</si>
  <si>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</si>
  <si>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</si>
  <si>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</si>
  <si>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</si>
  <si>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</si>
  <si>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</si>
  <si>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</si>
  <si>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</si>
  <si>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</si>
  <si>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</si>
  <si>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</si>
  <si>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</si>
  <si>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</si>
  <si>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</si>
  <si>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</si>
  <si>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</si>
  <si>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</si>
  <si>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</si>
  <si>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</si>
  <si>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</si>
  <si>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</si>
  <si>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</si>
  <si>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</si>
  <si>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</si>
  <si>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</si>
  <si>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</si>
  <si>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</si>
  <si>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</si>
  <si>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</si>
  <si>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</si>
  <si>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</si>
  <si>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</si>
  <si>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</si>
  <si>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</si>
  <si>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</si>
  <si>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</si>
  <si>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</si>
  <si>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</si>
  <si>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</si>
  <si>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</si>
  <si>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</si>
  <si>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</si>
  <si>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</si>
  <si>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</si>
  <si>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</si>
  <si>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</si>
  <si>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</si>
  <si>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</si>
  <si>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</si>
  <si>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</si>
  <si>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</si>
  <si>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</si>
  <si>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</si>
  <si>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</si>
  <si>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</si>
  <si>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</si>
  <si>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</si>
  <si>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</si>
  <si>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</si>
  <si>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</si>
  <si>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</si>
  <si>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</si>
  <si>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</si>
  <si>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</si>
  <si>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</si>
  <si>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</si>
  <si>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</si>
  <si>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</si>
  <si>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</si>
  <si>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</si>
  <si>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</si>
  <si>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</si>
  <si>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</si>
  <si>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</si>
  <si>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</si>
  <si>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</si>
  <si>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</si>
  <si>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</si>
  <si>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</si>
  <si>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</si>
  <si>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</si>
  <si>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</si>
  <si>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</si>
  <si>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</si>
  <si>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</si>
  <si>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</si>
  <si>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</si>
  <si>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</si>
  <si>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</si>
  <si>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</si>
  <si>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</si>
  <si>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</si>
  <si>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</si>
  <si>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</si>
  <si>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</si>
  <si>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</si>
  <si>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</si>
  <si>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</si>
  <si>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</si>
  <si>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</si>
  <si>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</si>
  <si>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</si>
  <si>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</si>
  <si>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</si>
  <si>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</si>
  <si>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</si>
  <si>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</si>
  <si>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</si>
  <si>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</si>
  <si>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</si>
  <si>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</si>
  <si>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</si>
  <si>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</si>
  <si>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</si>
  <si>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</si>
  <si>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</si>
  <si>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</si>
  <si>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</si>
  <si>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</si>
  <si>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</si>
  <si>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</si>
  <si>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</si>
  <si>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</si>
  <si>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</si>
  <si>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</si>
  <si>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</si>
  <si>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</si>
  <si>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</si>
  <si>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</si>
  <si>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</si>
  <si>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</si>
  <si>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</si>
  <si>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</si>
  <si>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</si>
  <si>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</si>
  <si>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</si>
  <si>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</si>
  <si>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</si>
  <si>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</si>
  <si>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</si>
  <si>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</si>
  <si>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</si>
  <si>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</si>
  <si>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</si>
  <si>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</si>
  <si>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</si>
  <si>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</si>
  <si>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</si>
  <si>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</si>
  <si>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</si>
  <si>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</si>
  <si>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</si>
  <si>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</si>
  <si>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</si>
  <si>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</si>
  <si>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</si>
  <si>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</si>
  <si>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</si>
  <si>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</si>
  <si>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</si>
  <si>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</si>
  <si>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</si>
  <si>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</si>
  <si>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</si>
  <si>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</si>
  <si>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</si>
  <si>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</si>
  <si>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</si>
  <si>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</si>
  <si>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</si>
  <si>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</si>
  <si>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</si>
  <si>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</si>
  <si>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</si>
  <si>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</si>
  <si>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</si>
  <si>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</si>
  <si>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</si>
  <si>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</si>
  <si>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</si>
  <si>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</si>
  <si>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</si>
  <si>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</si>
  <si>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</si>
  <si>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</si>
  <si>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</si>
  <si>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</si>
  <si>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</si>
  <si>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</si>
  <si>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</si>
  <si>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</si>
  <si>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</si>
  <si>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</si>
  <si>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</si>
  <si>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</si>
  <si>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</si>
  <si>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</si>
  <si>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</si>
  <si>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</si>
  <si>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</si>
  <si>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</si>
  <si>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</si>
  <si>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</si>
  <si>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</si>
  <si>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</si>
  <si>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</si>
  <si>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</si>
  <si>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</si>
  <si>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</si>
  <si>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</si>
  <si>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</si>
  <si>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</si>
  <si>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</si>
  <si>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</si>
  <si>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</si>
  <si>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</si>
  <si>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</si>
  <si>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</si>
  <si>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</si>
  <si>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</si>
  <si>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</si>
  <si>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</si>
  <si>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</si>
  <si>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</si>
  <si>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</si>
  <si>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</si>
  <si>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</si>
  <si>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</si>
  <si>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</si>
  <si>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</si>
  <si>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</si>
  <si>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</si>
  <si>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</si>
  <si>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</si>
  <si>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</si>
  <si>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</si>
  <si>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</si>
  <si>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</si>
  <si>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</si>
  <si>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</si>
  <si>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</si>
  <si>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</si>
  <si>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</si>
  <si>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</si>
  <si>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</si>
  <si>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</si>
  <si>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</si>
  <si>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</si>
  <si>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</si>
  <si>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</si>
  <si>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</si>
  <si>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</si>
  <si>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</si>
  <si>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</si>
  <si>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</si>
  <si>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</si>
  <si>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</si>
  <si>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</si>
  <si>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</si>
  <si>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</si>
  <si>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</si>
  <si>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</si>
  <si>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</si>
  <si>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</si>
  <si>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</si>
  <si>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</si>
  <si>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</si>
  <si>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</si>
  <si>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</si>
  <si>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</si>
  <si>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</si>
  <si>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</si>
  <si>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</si>
  <si>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</si>
  <si>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</si>
  <si>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</si>
  <si>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</si>
  <si>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</si>
  <si>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</si>
  <si>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</si>
  <si>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</si>
  <si>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</si>
  <si>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</si>
  <si>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</si>
  <si>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</si>
  <si>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</si>
  <si>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</si>
  <si>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</si>
  <si>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</si>
  <si>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</si>
  <si>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</si>
  <si>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</si>
  <si>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</si>
  <si>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</si>
  <si>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</si>
  <si>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</si>
  <si>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</si>
  <si>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</si>
  <si>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</si>
  <si>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</si>
  <si>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</si>
  <si>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</si>
  <si>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</si>
  <si>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</si>
  <si>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</si>
  <si>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</si>
  <si>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</si>
  <si>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</si>
  <si>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</si>
  <si>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</si>
  <si>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</si>
  <si>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</si>
  <si>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</si>
  <si>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</si>
  <si>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</si>
  <si>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</si>
  <si>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</si>
  <si>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</si>
  <si>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</si>
  <si>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</si>
  <si>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</si>
  <si>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</si>
  <si>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</si>
  <si>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</si>
  <si>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</si>
  <si>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</si>
  <si>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</si>
  <si>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</si>
  <si>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</si>
  <si>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</si>
  <si>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</si>
  <si>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</si>
  <si>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</si>
  <si>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</si>
  <si>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</si>
  <si>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</si>
  <si>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</si>
  <si>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</si>
  <si>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</si>
  <si>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</si>
  <si>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</si>
  <si>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</si>
  <si>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</si>
  <si>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</si>
  <si>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</si>
  <si>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</si>
  <si>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</si>
  <si>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</si>
  <si>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</si>
  <si>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</si>
  <si>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</si>
  <si>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</si>
  <si>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</si>
  <si>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</si>
  <si>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</si>
  <si>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</si>
  <si>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</si>
  <si>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</si>
  <si>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</si>
  <si>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</si>
  <si>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</si>
  <si>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</si>
  <si>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</si>
  <si>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</si>
  <si>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</si>
  <si>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</si>
  <si>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</si>
  <si>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</si>
  <si>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</si>
  <si>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</si>
  <si>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</si>
  <si>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</si>
  <si>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</si>
  <si>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</si>
  <si>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</si>
  <si>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</si>
  <si>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</si>
  <si>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</si>
  <si>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</si>
  <si>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</si>
  <si>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</si>
  <si>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</si>
  <si>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</si>
  <si>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</si>
  <si>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</si>
  <si>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</si>
  <si>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</si>
  <si>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</si>
  <si>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</si>
  <si>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</si>
  <si>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</si>
  <si>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</si>
  <si>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</si>
  <si>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</si>
  <si>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</si>
  <si>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</si>
  <si>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</si>
  <si>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</si>
  <si>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</si>
  <si>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</si>
  <si>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</si>
  <si>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</si>
  <si>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</si>
  <si>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</si>
  <si>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</si>
  <si>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</si>
  <si>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</si>
  <si>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</si>
  <si>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</si>
  <si>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</si>
  <si>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</si>
  <si>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</si>
  <si>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</si>
  <si>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</si>
  <si>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</si>
  <si>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</si>
  <si>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</si>
  <si>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</si>
  <si>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</si>
  <si>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</si>
  <si>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</si>
  <si>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</si>
  <si>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</si>
  <si>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</si>
  <si>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</si>
  <si>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</si>
  <si>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</si>
  <si>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</si>
  <si>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</si>
  <si>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</si>
  <si>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</si>
  <si>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</si>
  <si>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</si>
  <si>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</si>
  <si>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</si>
  <si>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</si>
  <si>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</si>
  <si>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</si>
  <si>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</si>
  <si>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</si>
  <si>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</si>
  <si>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</si>
  <si>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</si>
  <si>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</si>
  <si>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</si>
  <si>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</si>
  <si>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</si>
  <si>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</si>
  <si>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</si>
  <si>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</si>
  <si>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</si>
  <si>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</si>
  <si>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</si>
  <si>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</si>
  <si>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</si>
  <si>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</si>
  <si>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</si>
  <si>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</si>
  <si>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</si>
  <si>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</si>
  <si>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</si>
  <si>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</si>
  <si>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</si>
  <si>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</si>
  <si>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</si>
  <si>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</si>
  <si>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</si>
  <si>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</si>
  <si>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</si>
  <si>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</si>
  <si>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</si>
  <si>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</si>
  <si>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</si>
  <si>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</si>
  <si>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</si>
  <si>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</si>
  <si>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</si>
  <si>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</si>
  <si>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</si>
  <si>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</si>
  <si>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</si>
  <si>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</si>
  <si>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</si>
  <si>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</si>
  <si>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</si>
  <si>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</si>
  <si>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</si>
  <si>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</si>
  <si>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</si>
  <si>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</si>
  <si>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</si>
  <si>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</si>
  <si>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</si>
  <si>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</si>
  <si>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</si>
  <si>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</si>
  <si>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</si>
  <si>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</si>
  <si>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</si>
  <si>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</si>
  <si>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</si>
  <si>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</si>
  <si>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</si>
  <si>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</si>
  <si>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</si>
  <si>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</si>
  <si>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</si>
  <si>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</si>
  <si>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</si>
  <si>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</si>
  <si>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</si>
  <si>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</si>
  <si>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</si>
  <si>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</si>
  <si>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</si>
  <si>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</si>
  <si>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</si>
  <si>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</si>
  <si>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</si>
  <si>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</si>
  <si>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</si>
  <si>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</si>
  <si>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</si>
  <si>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</si>
  <si>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</si>
  <si>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</si>
  <si>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</si>
  <si>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</si>
  <si>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</si>
  <si>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</si>
  <si>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</si>
  <si>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</si>
  <si>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</si>
  <si>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</si>
  <si>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</si>
  <si>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</si>
  <si>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</si>
  <si>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</si>
  <si>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</si>
  <si>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</si>
  <si>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</si>
  <si>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</si>
  <si>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</si>
  <si>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</si>
  <si>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</si>
  <si>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</si>
  <si>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</si>
  <si>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</si>
  <si>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</si>
  <si>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</si>
  <si>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</si>
  <si>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</si>
  <si>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</si>
  <si>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</si>
  <si>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</si>
  <si>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</si>
  <si>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</si>
  <si>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</si>
  <si>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</si>
  <si>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</si>
  <si>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</si>
  <si>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</si>
  <si>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</si>
  <si>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</si>
  <si>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</si>
  <si>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</si>
  <si>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</si>
  <si>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</si>
  <si>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</si>
  <si>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</si>
  <si>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</si>
  <si>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</si>
  <si>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</si>
  <si>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</si>
  <si>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</si>
  <si>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</si>
  <si>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</si>
  <si>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</si>
  <si>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</si>
  <si>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</si>
  <si>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</si>
  <si>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</si>
  <si>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</si>
  <si>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</si>
  <si>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</si>
  <si>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</si>
  <si>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</si>
  <si>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</si>
  <si>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</si>
  <si>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</si>
  <si>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</si>
  <si>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</si>
  <si>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</si>
  <si>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</si>
  <si>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</si>
  <si>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</si>
  <si>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</si>
  <si>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</si>
  <si>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</si>
  <si>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</si>
  <si>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</si>
  <si>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</si>
  <si>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</si>
  <si>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</si>
  <si>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</si>
  <si>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</si>
  <si>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</si>
  <si>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</si>
  <si>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</si>
  <si>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</si>
  <si>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</si>
  <si>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</si>
  <si>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</si>
  <si>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</si>
  <si>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</si>
  <si>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</si>
  <si>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</si>
  <si>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</si>
  <si>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</si>
  <si>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</si>
  <si>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</si>
  <si>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</si>
  <si>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</si>
  <si>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</si>
  <si>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</si>
  <si>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</si>
  <si>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</si>
  <si>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</si>
  <si>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</si>
  <si>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</si>
  <si>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</si>
  <si>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</si>
  <si>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</si>
  <si>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</si>
  <si>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</si>
  <si>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</si>
  <si>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</si>
  <si>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</si>
  <si>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</si>
  <si>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</si>
  <si>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</si>
  <si>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</si>
  <si>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</si>
  <si>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</si>
  <si>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</si>
  <si>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</si>
  <si>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</si>
  <si>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</si>
  <si>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</si>
  <si>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</si>
  <si>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</si>
  <si>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</si>
  <si>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</si>
  <si>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</si>
  <si>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</si>
  <si>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</si>
  <si>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</si>
  <si>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</si>
  <si>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</si>
  <si>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</si>
  <si>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</si>
  <si>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</si>
  <si>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</si>
  <si>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</si>
  <si>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</si>
  <si>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</si>
  <si>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</si>
  <si>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</si>
  <si>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</si>
  <si>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</si>
  <si>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</si>
  <si>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</si>
  <si>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</si>
  <si>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</si>
  <si>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</si>
  <si>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</si>
  <si>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</si>
  <si>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</si>
  <si>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</si>
  <si>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</si>
  <si>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</si>
  <si>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</si>
  <si>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</si>
  <si>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</si>
  <si>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</si>
  <si>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</si>
  <si>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</si>
  <si>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</si>
  <si>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</si>
  <si>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</si>
  <si>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</si>
  <si>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</si>
  <si>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</si>
  <si>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</si>
  <si>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</si>
  <si>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</si>
  <si>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</si>
  <si>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</si>
  <si>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</si>
  <si>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</si>
  <si>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</si>
  <si>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</si>
  <si>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</si>
  <si>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</si>
  <si>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</si>
  <si>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</si>
  <si>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</si>
  <si>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</si>
  <si>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</si>
  <si>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</si>
  <si>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</si>
  <si>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</si>
  <si>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</si>
  <si>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</si>
  <si>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</si>
  <si>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</si>
  <si>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</si>
  <si>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</si>
  <si>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</si>
  <si>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</si>
  <si>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</si>
  <si>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</si>
  <si>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</si>
  <si>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</si>
  <si>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</si>
  <si>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</si>
  <si>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</si>
  <si>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</si>
  <si>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</si>
  <si>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</si>
  <si>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</si>
  <si>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</si>
  <si>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</si>
  <si>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</si>
  <si>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</si>
  <si>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</si>
  <si>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</si>
  <si>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</si>
  <si>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</si>
  <si>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</si>
  <si>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</si>
  <si>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</si>
  <si>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</si>
  <si>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</si>
  <si>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</si>
  <si>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</si>
  <si>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</si>
  <si>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</si>
  <si>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</si>
  <si>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</si>
  <si>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</si>
  <si>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</si>
  <si>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</si>
  <si>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</si>
  <si>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</si>
  <si>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</si>
  <si>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</si>
  <si>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</si>
  <si>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</si>
  <si>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</si>
  <si>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</si>
  <si>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</si>
  <si>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</si>
  <si>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</si>
  <si>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</si>
  <si>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</si>
  <si>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</si>
  <si>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</si>
  <si>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</si>
  <si>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</si>
  <si>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</si>
  <si>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</si>
  <si>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</si>
  <si>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</si>
  <si>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</si>
  <si>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</si>
  <si>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</si>
  <si>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</si>
  <si>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</si>
  <si>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</si>
  <si>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</si>
  <si>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</si>
  <si>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</si>
  <si>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</si>
  <si>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</si>
  <si>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</si>
  <si>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</si>
  <si>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</si>
  <si>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</si>
  <si>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</si>
  <si>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</si>
  <si>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</si>
  <si>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</si>
  <si>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</si>
  <si>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</si>
  <si>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</si>
  <si>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</si>
  <si>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</si>
  <si>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</si>
  <si>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</si>
  <si>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</si>
  <si>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</si>
  <si>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</si>
  <si>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</si>
  <si>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</si>
  <si>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</si>
  <si>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</si>
  <si>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</si>
  <si>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</si>
  <si>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</si>
  <si>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</si>
  <si>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</si>
  <si>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</si>
  <si>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</si>
  <si>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</si>
  <si>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</si>
  <si>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</si>
  <si>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</si>
  <si>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</si>
  <si>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</si>
  <si>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</si>
  <si>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</si>
  <si>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</si>
  <si>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</si>
  <si>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</si>
  <si>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</si>
  <si>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</si>
  <si>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</si>
  <si>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</si>
  <si>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</si>
  <si>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</si>
  <si>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</si>
  <si>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</si>
  <si>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</si>
  <si>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</si>
  <si>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</si>
  <si>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</si>
  <si>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</si>
  <si>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</si>
  <si>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</si>
  <si>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</si>
  <si>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</si>
  <si>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</si>
  <si>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</si>
  <si>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</si>
  <si>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</si>
  <si>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</si>
  <si>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</si>
  <si>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</si>
  <si>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</si>
  <si>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</si>
  <si>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</si>
  <si>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</si>
  <si>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</si>
  <si>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</si>
  <si>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</si>
  <si>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</si>
  <si>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</si>
  <si>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</si>
  <si>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</si>
  <si>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</si>
  <si>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</si>
  <si>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</si>
  <si>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</si>
  <si>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</si>
  <si>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</si>
  <si>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</si>
  <si>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</si>
  <si>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</si>
  <si>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</si>
  <si>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</si>
  <si>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</si>
  <si>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</si>
  <si>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</si>
  <si>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</si>
  <si>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</si>
  <si>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</si>
  <si>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</si>
  <si>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</si>
  <si>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</si>
  <si>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</si>
  <si>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</si>
  <si>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</si>
  <si>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</si>
  <si>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</si>
  <si>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</si>
  <si>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</si>
  <si>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</si>
  <si>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</si>
  <si>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</si>
  <si>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</si>
  <si>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</si>
  <si>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</si>
  <si>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</si>
  <si>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</si>
  <si>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</si>
  <si>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</si>
  <si>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</si>
  <si>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</si>
  <si>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</si>
  <si>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</si>
  <si>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</si>
  <si>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</si>
  <si>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</si>
  <si>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</si>
  <si>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</si>
  <si>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</si>
  <si>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</si>
  <si>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</si>
  <si>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</si>
  <si>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</si>
  <si>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</si>
  <si>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</si>
  <si>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</si>
  <si>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</si>
  <si>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</si>
  <si>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</si>
  <si>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</si>
  <si>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</si>
  <si>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</si>
  <si>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</si>
  <si>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</si>
  <si>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</si>
  <si>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</si>
  <si>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</si>
  <si>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</si>
  <si>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</si>
  <si>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</si>
  <si>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</si>
  <si>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</si>
  <si>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</si>
  <si>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</si>
  <si>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</si>
  <si>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</si>
  <si>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</si>
  <si>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</si>
  <si>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</si>
  <si>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</si>
  <si>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</si>
  <si>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</si>
  <si>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</si>
  <si>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</si>
  <si>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</si>
  <si>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</si>
  <si>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</si>
  <si>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</si>
  <si>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</si>
  <si>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</si>
  <si>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</si>
  <si>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</si>
  <si>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</si>
  <si>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</si>
  <si>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</si>
  <si>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</si>
  <si>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</si>
  <si>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</si>
  <si>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</si>
  <si>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</si>
  <si>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</si>
  <si>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</si>
  <si>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</si>
  <si>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</si>
  <si>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</si>
  <si>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</si>
  <si>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</si>
  <si>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</si>
  <si>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</si>
  <si>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</si>
  <si>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</si>
  <si>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</si>
  <si>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</si>
  <si>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</si>
  <si>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</si>
  <si>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</si>
  <si>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</si>
  <si>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</si>
  <si>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</si>
  <si>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</si>
  <si>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</si>
  <si>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</si>
  <si>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</si>
  <si>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</si>
  <si>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</si>
  <si>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</si>
  <si>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</si>
  <si>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</si>
  <si>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</si>
  <si>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</si>
  <si>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</si>
  <si>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</si>
  <si>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</si>
  <si>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</si>
  <si>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</si>
  <si>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</si>
  <si>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</si>
  <si>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</si>
  <si>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</si>
  <si>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</si>
  <si>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</si>
  <si>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</si>
  <si>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</si>
  <si>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</si>
  <si>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</si>
  <si>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</si>
  <si>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</si>
  <si>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</si>
  <si>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</si>
  <si>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</si>
  <si>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</si>
  <si>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</si>
  <si>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</si>
  <si>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</si>
  <si>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</si>
  <si>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</si>
  <si>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</si>
  <si>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</si>
  <si>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</si>
  <si>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</si>
  <si>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</si>
  <si>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</si>
  <si>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</si>
  <si>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</si>
  <si>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</si>
  <si>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</si>
  <si>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</si>
  <si>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</si>
  <si>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</si>
  <si>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</si>
  <si>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</si>
  <si>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</si>
  <si>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</si>
  <si>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</si>
  <si>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</si>
  <si>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</si>
  <si>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</si>
  <si>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</si>
  <si>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</si>
  <si>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</si>
  <si>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</si>
  <si>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</si>
  <si>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</si>
  <si>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</si>
  <si>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</si>
  <si>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</si>
  <si>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</si>
  <si>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</si>
  <si>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</si>
  <si>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</si>
  <si>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</si>
  <si>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</si>
  <si>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</si>
  <si>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</si>
  <si>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</si>
  <si>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</si>
  <si>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</si>
  <si>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</si>
  <si>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</si>
  <si>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</si>
  <si>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</si>
  <si>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</si>
  <si>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</si>
  <si>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</si>
  <si>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</si>
  <si>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</si>
  <si>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</si>
  <si>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</si>
  <si>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</si>
  <si>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</si>
  <si>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</si>
  <si>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</si>
  <si>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</si>
  <si>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</si>
  <si>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</si>
  <si>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</si>
  <si>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</si>
  <si>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</si>
  <si>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</si>
  <si>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</si>
  <si>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</si>
  <si>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</si>
  <si>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</si>
  <si>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</si>
  <si>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</si>
  <si>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</si>
  <si>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</si>
  <si>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</si>
  <si>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</si>
  <si>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</si>
  <si>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</si>
  <si>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</si>
  <si>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</si>
  <si>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</si>
  <si>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</si>
  <si>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</si>
  <si>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</si>
  <si>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</si>
  <si>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</si>
  <si>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</si>
  <si>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</si>
  <si>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</si>
  <si>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</si>
  <si>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</si>
  <si>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</si>
  <si>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</si>
  <si>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</si>
  <si>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</si>
  <si>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</si>
  <si>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</si>
  <si>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</si>
  <si>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</si>
  <si>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</si>
  <si>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</si>
  <si>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</si>
  <si>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</si>
  <si>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</si>
  <si>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</si>
  <si>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</si>
  <si>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</si>
  <si>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</si>
  <si>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</si>
  <si>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</si>
  <si>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</si>
  <si>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</si>
  <si>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</si>
  <si>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</si>
  <si>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</si>
  <si>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</si>
  <si>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</si>
  <si>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</si>
  <si>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</si>
  <si>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</si>
  <si>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</si>
  <si>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</si>
  <si>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</si>
  <si>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</si>
  <si>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</si>
  <si>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</si>
  <si>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</si>
  <si>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</si>
  <si>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</si>
  <si>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</si>
  <si>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</si>
  <si>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</si>
  <si>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</si>
  <si>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</si>
  <si>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</si>
  <si>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</si>
  <si>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</si>
  <si>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</si>
  <si>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</si>
  <si>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</si>
  <si>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</si>
  <si>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</si>
  <si>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</si>
  <si>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</si>
  <si>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</si>
  <si>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</si>
  <si>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</si>
  <si>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</si>
  <si>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</si>
  <si>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</si>
  <si>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</si>
  <si>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</si>
  <si>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</si>
  <si>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</si>
  <si>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</si>
  <si>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</si>
  <si>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</si>
  <si>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</si>
  <si>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</si>
  <si>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</si>
  <si>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</si>
  <si>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</si>
  <si>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</si>
  <si>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</si>
  <si>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</si>
  <si>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</si>
  <si>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</si>
  <si>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</si>
  <si>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</si>
  <si>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</si>
  <si>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</si>
  <si>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</si>
  <si>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</si>
  <si>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</si>
  <si>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</si>
  <si>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</si>
  <si>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</si>
  <si>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</si>
  <si>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</si>
  <si>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</si>
  <si>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</si>
  <si>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</si>
  <si>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</si>
  <si>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</si>
  <si>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</si>
  <si>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</si>
  <si>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</si>
  <si>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</si>
  <si>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</si>
  <si>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</si>
  <si>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</si>
  <si>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</si>
  <si>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</si>
  <si>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</si>
  <si>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</si>
  <si>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</si>
  <si>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</si>
  <si>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</si>
  <si>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</si>
  <si>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</si>
  <si>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</si>
  <si>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</si>
  <si>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</si>
  <si>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</si>
  <si>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</si>
  <si>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</si>
  <si>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</si>
  <si>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</si>
  <si>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</si>
  <si>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</si>
  <si>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</si>
  <si>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</si>
  <si>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</si>
  <si>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</si>
  <si>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</si>
  <si>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</si>
  <si>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</si>
  <si>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</si>
  <si>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</si>
  <si>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</si>
  <si>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</si>
  <si>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</si>
  <si>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</si>
  <si>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</si>
  <si>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</si>
  <si>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</si>
  <si>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</si>
  <si>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</si>
  <si>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</si>
  <si>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</si>
  <si>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</si>
  <si>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</si>
  <si>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</si>
  <si>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</si>
  <si>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</si>
  <si>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</si>
  <si>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</si>
  <si>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</si>
  <si>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</si>
  <si>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</si>
  <si>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</si>
  <si>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</si>
  <si>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</si>
  <si>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</si>
  <si>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</si>
  <si>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</si>
  <si>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</si>
  <si>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</si>
  <si>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</si>
  <si>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</si>
  <si>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</si>
  <si>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</si>
  <si>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</si>
  <si>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</si>
  <si>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</si>
  <si>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</si>
  <si>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</si>
  <si>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</si>
  <si>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</si>
  <si>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</si>
  <si>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</si>
  <si>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</si>
  <si>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</si>
  <si>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</si>
  <si>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</si>
  <si>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</si>
  <si>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</si>
  <si>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</si>
  <si>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</si>
  <si>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</si>
  <si>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</si>
  <si>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</si>
  <si>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</si>
  <si>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</si>
  <si>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</si>
  <si>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</si>
  <si>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</si>
  <si>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</si>
  <si>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</si>
  <si>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</si>
  <si>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</si>
  <si>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</si>
  <si>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</si>
  <si>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</si>
  <si>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</si>
  <si>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</si>
  <si>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</si>
  <si>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</si>
  <si>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</si>
  <si>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</si>
  <si>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</si>
  <si>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</si>
  <si>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</si>
  <si>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</si>
  <si>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</si>
  <si>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</si>
  <si>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</si>
  <si>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</si>
  <si>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</si>
  <si>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</si>
  <si>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</si>
  <si>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</si>
  <si>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</si>
  <si>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</si>
  <si>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</si>
  <si>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</si>
  <si>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</si>
  <si>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</si>
  <si>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</si>
  <si>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</si>
  <si>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</si>
  <si>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</si>
  <si>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</si>
  <si>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</si>
  <si>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</si>
  <si>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</si>
  <si>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</si>
  <si>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</si>
  <si>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</si>
  <si>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</si>
  <si>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</si>
  <si>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</si>
  <si>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</si>
  <si>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</si>
  <si>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</si>
  <si>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</si>
  <si>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</si>
  <si>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</si>
  <si>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</si>
  <si>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</si>
  <si>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</si>
  <si>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</si>
  <si>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</si>
  <si>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</si>
  <si>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</si>
  <si>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</si>
  <si>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</si>
  <si>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</si>
  <si>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</si>
  <si>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</si>
  <si>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</si>
  <si>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</si>
  <si>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</si>
  <si>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</si>
  <si>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</si>
  <si>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</si>
  <si>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</si>
  <si>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</si>
  <si>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</si>
  <si>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</si>
  <si>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</si>
  <si>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</si>
  <si>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</si>
  <si>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</si>
  <si>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</si>
  <si>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</si>
  <si>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</si>
  <si>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</si>
  <si>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</si>
  <si>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</si>
  <si>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</si>
  <si>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</si>
  <si>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</si>
  <si>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</si>
  <si>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</si>
  <si>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</si>
  <si>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</si>
  <si>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</si>
  <si>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</si>
  <si>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</si>
  <si>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</si>
  <si>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</si>
  <si>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</si>
  <si>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</si>
  <si>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</si>
  <si>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</si>
  <si>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</si>
  <si>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</si>
  <si>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</si>
  <si>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</si>
  <si>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</si>
  <si>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</si>
  <si>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</si>
  <si>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</si>
  <si>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</si>
  <si>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</si>
  <si>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</si>
  <si>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</si>
  <si>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</si>
  <si>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</si>
  <si>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</si>
  <si>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</si>
  <si>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</si>
  <si>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</si>
  <si>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</si>
  <si>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</si>
  <si>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</si>
  <si>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</si>
  <si>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</si>
  <si>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</si>
  <si>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</si>
  <si>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</si>
  <si>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</si>
  <si>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</si>
  <si>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</si>
  <si>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</si>
  <si>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</si>
  <si>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</si>
  <si>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</si>
  <si>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</si>
  <si>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</si>
  <si>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</si>
  <si>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</si>
  <si>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</si>
  <si>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</si>
  <si>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</si>
  <si>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</si>
  <si>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</si>
  <si>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</si>
  <si>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</si>
  <si>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</si>
  <si>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</si>
  <si>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</si>
  <si>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</si>
  <si>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</si>
  <si>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</si>
  <si>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</si>
  <si>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</si>
  <si>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</si>
  <si>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</si>
  <si>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</si>
  <si>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</si>
  <si>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</si>
  <si>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</si>
  <si>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</si>
  <si>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</si>
  <si>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</si>
  <si>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</si>
  <si>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</si>
  <si>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</si>
  <si>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</si>
  <si>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</si>
  <si>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</si>
  <si>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</si>
  <si>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</si>
  <si>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</si>
  <si>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</si>
  <si>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</si>
  <si>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</si>
  <si>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</si>
  <si>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</si>
  <si>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</si>
  <si>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</si>
  <si>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</si>
  <si>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</si>
  <si>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</si>
  <si>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</si>
  <si>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</si>
  <si>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</si>
  <si>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</si>
  <si>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</si>
  <si>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</si>
  <si>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</si>
  <si>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</si>
  <si>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</si>
  <si>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</si>
  <si>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</si>
  <si>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</si>
  <si>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</si>
  <si>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</si>
  <si>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</si>
  <si>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</si>
  <si>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</si>
  <si>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</si>
  <si>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</si>
  <si>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</si>
  <si>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</si>
  <si>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</si>
  <si>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</si>
  <si>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</si>
  <si>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</si>
  <si>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</si>
  <si>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</si>
  <si>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</si>
  <si>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</si>
  <si>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</si>
  <si>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</si>
  <si>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</si>
  <si>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</si>
  <si>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</si>
  <si>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</si>
  <si>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</si>
  <si>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</si>
  <si>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</si>
  <si>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</si>
  <si>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</si>
  <si>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</si>
  <si>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</si>
  <si>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</si>
  <si>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</si>
  <si>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</si>
  <si>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</si>
  <si>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</si>
  <si>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</si>
  <si>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</si>
  <si>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</si>
  <si>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</si>
  <si>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</si>
  <si>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</si>
  <si>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</si>
  <si>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</si>
  <si>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</si>
  <si>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</si>
  <si>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</si>
  <si>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</si>
  <si>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</si>
  <si>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</si>
  <si>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</si>
  <si>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</si>
  <si>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</si>
  <si>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</si>
  <si>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</si>
  <si>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</si>
  <si>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</si>
  <si>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</si>
  <si>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</si>
  <si>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</si>
  <si>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</si>
  <si>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</si>
  <si>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</si>
  <si>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</si>
  <si>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</si>
  <si>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</si>
  <si>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</si>
  <si>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</si>
  <si>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</si>
  <si>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</si>
  <si>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</si>
  <si>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</si>
  <si>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</si>
  <si>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</si>
  <si>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</si>
  <si>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</si>
  <si>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</si>
  <si>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</si>
  <si>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</si>
  <si>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</si>
  <si>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</si>
  <si>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</si>
  <si>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</si>
  <si>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</si>
  <si>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</si>
  <si>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</si>
  <si>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</si>
  <si>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</si>
  <si>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</si>
  <si>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</si>
  <si>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</si>
  <si>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</si>
  <si>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</si>
  <si>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</si>
  <si>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</si>
  <si>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</si>
  <si>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</si>
  <si>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</si>
  <si>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</si>
  <si>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</si>
  <si>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</si>
  <si>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</si>
  <si>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</si>
  <si>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</si>
  <si>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</si>
  <si>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</si>
  <si>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</si>
  <si>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</si>
  <si>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</si>
  <si>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</si>
  <si>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</si>
  <si>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</si>
  <si>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</si>
  <si>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</si>
  <si>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</si>
  <si>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</si>
  <si>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</si>
  <si>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</si>
  <si>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</si>
  <si>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</si>
  <si>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</si>
  <si>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</si>
  <si>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</si>
  <si>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</si>
  <si>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</si>
  <si>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</si>
  <si>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</si>
  <si>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</si>
  <si>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</si>
  <si>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</si>
  <si>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</si>
  <si>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</si>
  <si>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</si>
  <si>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</si>
  <si>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</si>
  <si>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</si>
  <si>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</si>
  <si>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</si>
  <si>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</si>
  <si>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</si>
  <si>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</si>
  <si>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</si>
  <si>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</si>
  <si>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</si>
  <si>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</si>
  <si>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</si>
  <si>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</si>
  <si>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</si>
  <si>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</si>
  <si>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</si>
  <si>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</si>
  <si>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</si>
  <si>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</si>
  <si>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</si>
  <si>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</si>
  <si>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</si>
  <si>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</si>
  <si>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</si>
  <si>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</si>
  <si>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</si>
  <si>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</si>
  <si>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</si>
  <si>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</si>
  <si>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</si>
  <si>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</si>
  <si>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</si>
  <si>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</si>
  <si>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</si>
  <si>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</si>
  <si>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</si>
  <si>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</si>
  <si>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</si>
  <si>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</si>
  <si>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</si>
  <si>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</si>
  <si>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</si>
  <si>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</si>
  <si>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</si>
  <si>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</si>
  <si>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</si>
  <si>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</si>
  <si>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</si>
  <si>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</si>
  <si>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</si>
  <si>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</si>
  <si>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</si>
  <si>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</si>
  <si>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</si>
  <si>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</si>
  <si>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</si>
  <si>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</si>
  <si>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</si>
  <si>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</si>
  <si>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</si>
  <si>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</si>
  <si>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</si>
  <si>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</si>
  <si>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</si>
  <si>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</si>
  <si>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</si>
  <si>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</si>
  <si>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</si>
  <si>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</si>
  <si>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</si>
  <si>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</si>
  <si>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</si>
  <si>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</si>
  <si>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</si>
  <si>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</si>
  <si>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</si>
  <si>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</si>
  <si>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</si>
  <si>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</si>
  <si>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</si>
  <si>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</si>
  <si>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</si>
  <si>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</si>
  <si>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</si>
  <si>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</si>
  <si>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</si>
  <si>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</si>
  <si>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</si>
  <si>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</si>
  <si>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</si>
  <si>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</si>
  <si>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</si>
  <si>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</si>
  <si>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</si>
  <si>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</si>
  <si>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</si>
  <si>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</si>
  <si>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</si>
  <si>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</si>
  <si>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</si>
  <si>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</si>
  <si>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</si>
  <si>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</si>
  <si>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</si>
  <si>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</si>
  <si>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</si>
  <si>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</si>
  <si>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</si>
  <si>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</si>
  <si>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</si>
  <si>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</si>
  <si>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</si>
  <si>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</si>
  <si>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</si>
  <si>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</si>
  <si>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</si>
  <si>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</si>
  <si>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</si>
  <si>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</si>
  <si>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</si>
  <si>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</si>
  <si>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</si>
  <si>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</si>
  <si>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</si>
  <si>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</si>
  <si>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</si>
  <si>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</si>
  <si>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</si>
  <si>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</si>
  <si>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</si>
  <si>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</si>
  <si>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</si>
  <si>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</si>
  <si>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</si>
  <si>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</si>
  <si>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</si>
  <si>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</si>
  <si>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</si>
  <si>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</si>
  <si>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</si>
  <si>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</si>
  <si>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</si>
  <si>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</si>
  <si>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</si>
  <si>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</si>
  <si>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</si>
  <si>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</si>
  <si>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</si>
  <si>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</si>
  <si>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</si>
  <si>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</si>
  <si>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</si>
  <si>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</si>
  <si>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</si>
  <si>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</si>
  <si>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</si>
  <si>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</si>
  <si>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</si>
  <si>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</si>
  <si>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</si>
  <si>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</si>
  <si>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</si>
  <si>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</si>
  <si>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</si>
  <si>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</si>
  <si>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</si>
  <si>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</si>
  <si>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</si>
  <si>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</si>
  <si>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</si>
  <si>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</si>
  <si>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</si>
  <si>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</si>
  <si>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</si>
  <si>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</si>
  <si>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</si>
  <si>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</si>
  <si>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</si>
  <si>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</si>
  <si>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</si>
  <si>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</si>
  <si>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</si>
  <si>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</si>
  <si>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</si>
  <si>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</si>
  <si>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</si>
  <si>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</si>
  <si>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</si>
  <si>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</si>
  <si>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</si>
  <si>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</si>
  <si>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</si>
  <si>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</si>
  <si>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</si>
  <si>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</si>
  <si>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</si>
  <si>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</si>
  <si>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</si>
  <si>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</si>
  <si>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</si>
  <si>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</si>
  <si>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</si>
  <si>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</si>
  <si>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</si>
  <si>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</si>
  <si>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</si>
  <si>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</si>
  <si>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</si>
  <si>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</si>
  <si>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</si>
  <si>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</si>
  <si>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</si>
  <si>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</si>
  <si>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</si>
  <si>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</si>
  <si>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</si>
  <si>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</si>
  <si>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</si>
  <si>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</si>
  <si>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</si>
  <si>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</si>
  <si>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</si>
  <si>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</si>
  <si>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</si>
  <si>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</si>
  <si>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</si>
  <si>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</si>
  <si>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</si>
  <si>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</si>
  <si>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</si>
  <si>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</si>
  <si>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</si>
  <si>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</si>
  <si>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</si>
  <si>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</si>
  <si>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</si>
  <si>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</si>
  <si>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</si>
  <si>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</si>
  <si>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</si>
  <si>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</si>
  <si>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</si>
  <si>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</si>
  <si>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</si>
  <si>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</si>
  <si>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</si>
  <si>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</si>
  <si>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</si>
  <si>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</si>
  <si>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</si>
  <si>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</si>
  <si>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</si>
  <si>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</si>
  <si>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</si>
  <si>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</si>
  <si>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</si>
  <si>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</si>
  <si>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</si>
  <si>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</si>
  <si>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</si>
  <si>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</si>
  <si>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</si>
  <si>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</si>
  <si>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</si>
  <si>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</si>
  <si>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</si>
  <si>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</si>
  <si>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</si>
  <si>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</si>
  <si>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</si>
  <si>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</si>
  <si>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</si>
  <si>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</si>
  <si>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</si>
  <si>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</si>
  <si>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</si>
  <si>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</si>
  <si>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</si>
  <si>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</si>
  <si>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</si>
  <si>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</si>
  <si>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</si>
  <si>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</si>
  <si>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</si>
  <si>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</si>
  <si>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</si>
  <si>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</si>
  <si>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</si>
  <si>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</si>
  <si>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</si>
  <si>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</si>
  <si>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</si>
  <si>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</si>
  <si>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</si>
  <si>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</si>
  <si>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</si>
  <si>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</si>
  <si>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</si>
  <si>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</si>
  <si>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</si>
  <si>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</si>
  <si>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</si>
  <si>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</si>
  <si>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</si>
  <si>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</si>
  <si>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</si>
  <si>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</si>
  <si>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</si>
  <si>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</si>
  <si>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</si>
  <si>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</si>
  <si>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</si>
  <si>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</si>
  <si>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</si>
  <si>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</si>
  <si>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</si>
  <si>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</si>
  <si>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</si>
  <si>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</si>
  <si>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</si>
  <si>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</si>
  <si>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</si>
  <si>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</si>
  <si>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</si>
  <si>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</si>
  <si>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</si>
  <si>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</si>
  <si>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</si>
  <si>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</si>
  <si>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</si>
  <si>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</si>
  <si>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</si>
  <si>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</si>
  <si>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</si>
  <si>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</si>
  <si>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</si>
  <si>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</si>
  <si>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</si>
  <si>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</si>
  <si>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</si>
  <si>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</si>
  <si>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</si>
  <si>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</si>
  <si>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</si>
  <si>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</si>
  <si>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</si>
  <si>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</si>
  <si>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</si>
  <si>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</si>
  <si>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</si>
  <si>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</si>
  <si>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</si>
  <si>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</si>
  <si>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</si>
  <si>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</si>
  <si>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</si>
  <si>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</si>
  <si>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</si>
  <si>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</si>
  <si>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</si>
  <si>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</si>
  <si>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</si>
  <si>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</si>
  <si>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</si>
  <si>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</si>
  <si>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</si>
  <si>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</si>
  <si>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</si>
  <si>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</si>
  <si>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</si>
  <si>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</si>
  <si>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</si>
  <si>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</si>
  <si>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</si>
  <si>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</si>
  <si>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</si>
  <si>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</si>
  <si>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</si>
  <si>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</si>
  <si>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</si>
  <si>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</si>
  <si>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</si>
  <si>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</si>
  <si>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</si>
  <si>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</si>
  <si>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</si>
  <si>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</si>
  <si>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</si>
  <si>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</si>
  <si>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</si>
  <si>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</si>
  <si>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</si>
  <si>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</si>
  <si>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</si>
  <si>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</si>
  <si>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</si>
  <si>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</si>
  <si>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</si>
  <si>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</si>
  <si>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</si>
  <si>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</si>
  <si>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</si>
  <si>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</si>
  <si>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</si>
  <si>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</si>
  <si>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</si>
  <si>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</si>
  <si>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</si>
  <si>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</si>
  <si>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</si>
  <si>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</si>
  <si>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</si>
  <si>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</si>
  <si>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</si>
  <si>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</si>
  <si>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</si>
  <si>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</si>
  <si>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</si>
  <si>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</si>
  <si>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</si>
  <si>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</si>
  <si>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</si>
  <si>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</si>
  <si>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</si>
  <si>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</si>
  <si>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</si>
  <si>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</si>
  <si>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</si>
  <si>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</si>
  <si>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</si>
  <si>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</si>
  <si>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</si>
  <si>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</si>
  <si>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</si>
  <si>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</si>
  <si>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</si>
  <si>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</si>
  <si>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</si>
  <si>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</si>
  <si>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</si>
  <si>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</si>
  <si>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</si>
  <si>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</si>
  <si>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</si>
  <si>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</si>
  <si>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</si>
  <si>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</si>
  <si>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</si>
  <si>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</si>
  <si>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</si>
  <si>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</si>
  <si>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</si>
  <si>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</si>
  <si>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</si>
  <si>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</si>
  <si>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</si>
  <si>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</si>
  <si>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</si>
  <si>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</si>
  <si>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</si>
  <si>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</si>
  <si>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</si>
  <si>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</si>
  <si>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</si>
  <si>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</si>
  <si>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</si>
  <si>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</si>
  <si>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</si>
  <si>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</si>
  <si>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</si>
  <si>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</si>
  <si>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</si>
  <si>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</si>
  <si>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</si>
  <si>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</si>
  <si>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</si>
  <si>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</si>
  <si>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</si>
  <si>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</si>
  <si>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</si>
  <si>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</si>
  <si>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</si>
  <si>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</si>
  <si>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</si>
  <si>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</si>
  <si>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</si>
  <si>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</si>
  <si>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</si>
  <si>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</si>
  <si>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</si>
  <si>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</si>
  <si>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</si>
  <si>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</si>
  <si>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</si>
  <si>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</si>
  <si>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</si>
  <si>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</si>
  <si>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</si>
  <si>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</si>
  <si>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</si>
  <si>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</si>
  <si>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</si>
  <si>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</si>
  <si>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</si>
  <si>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</si>
  <si>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</si>
  <si>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</si>
  <si>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</si>
  <si>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</si>
  <si>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</si>
  <si>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</si>
  <si>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</si>
  <si>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</si>
  <si>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</si>
  <si>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</si>
  <si>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</si>
  <si>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</si>
  <si>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</si>
  <si>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</si>
  <si>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</si>
  <si>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</si>
  <si>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</si>
  <si>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</si>
  <si>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</si>
  <si>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</si>
  <si>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</si>
  <si>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</si>
  <si>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</si>
  <si>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</si>
  <si>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</si>
  <si>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</si>
  <si>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</si>
  <si>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</si>
  <si>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</si>
  <si>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</si>
  <si>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</si>
  <si>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</si>
  <si>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</si>
  <si>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</si>
  <si>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</si>
  <si>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</si>
  <si>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</si>
  <si>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</si>
  <si>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</si>
  <si>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</si>
  <si>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</si>
  <si>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</si>
  <si>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</si>
  <si>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</si>
  <si>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</si>
  <si>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</si>
  <si>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</si>
  <si>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</si>
  <si>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</si>
  <si>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</si>
  <si>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</si>
  <si>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</si>
  <si>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</si>
  <si>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</si>
  <si>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</si>
  <si>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</si>
  <si>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</si>
  <si>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</si>
  <si>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</si>
  <si>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</si>
  <si>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</si>
  <si>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</si>
  <si>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</si>
  <si>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</si>
  <si>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</si>
  <si>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</si>
  <si>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</si>
  <si>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</si>
  <si>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</si>
  <si>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</si>
  <si>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</si>
  <si>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</si>
  <si>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</si>
  <si>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</si>
  <si>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</si>
  <si>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</si>
  <si>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</si>
  <si>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</si>
  <si>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</si>
  <si>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</si>
  <si>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</si>
  <si>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</si>
  <si>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</si>
  <si>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</si>
  <si>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</si>
  <si>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</si>
  <si>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</si>
  <si>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</si>
  <si>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</si>
  <si>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</si>
  <si>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</si>
  <si>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</si>
  <si>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</si>
  <si>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</si>
  <si>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</si>
  <si>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</si>
  <si>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</si>
  <si>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</si>
  <si>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</si>
  <si>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</si>
  <si>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</si>
  <si>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</si>
  <si>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</si>
  <si>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</si>
  <si>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</si>
  <si>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</si>
  <si>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</si>
  <si>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</si>
  <si>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</si>
  <si>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</si>
  <si>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</si>
  <si>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</si>
  <si>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</si>
  <si>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</si>
  <si>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</si>
  <si>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</si>
  <si>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</si>
  <si>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</si>
  <si>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</si>
  <si>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</si>
  <si>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</si>
  <si>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</si>
  <si>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</si>
  <si>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</si>
  <si>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</si>
  <si>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</si>
  <si>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</si>
  <si>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</si>
  <si>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</si>
  <si>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</si>
  <si>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</si>
  <si>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</si>
  <si>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</si>
  <si>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</si>
  <si>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</si>
  <si>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</si>
  <si>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</si>
  <si>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</si>
  <si>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</si>
  <si>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</si>
  <si>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</si>
  <si>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</si>
  <si>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</si>
  <si>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</si>
  <si>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</si>
  <si>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</si>
  <si>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</si>
  <si>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</si>
  <si>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</si>
  <si>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</si>
  <si>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</si>
  <si>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</si>
  <si>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</si>
  <si>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</si>
  <si>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</si>
  <si>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</si>
  <si>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</si>
  <si>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</si>
  <si>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</si>
  <si>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</si>
  <si>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</si>
  <si>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</si>
  <si>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</si>
  <si>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</si>
  <si>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</si>
  <si>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</si>
  <si>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</si>
  <si>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</si>
  <si>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</si>
  <si>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</si>
  <si>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</si>
  <si>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</si>
  <si>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</si>
  <si>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</si>
  <si>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</si>
  <si>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</si>
  <si>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</si>
  <si>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</si>
  <si>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</si>
  <si>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</si>
  <si>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</si>
  <si>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</si>
  <si>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</si>
  <si>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</si>
  <si>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</si>
  <si>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</si>
  <si>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</si>
  <si>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</si>
  <si>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</si>
  <si>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</si>
  <si>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</si>
  <si>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</si>
  <si>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</si>
  <si>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</si>
  <si>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</si>
  <si>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</si>
  <si>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</si>
  <si>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</si>
  <si>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</si>
  <si>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</si>
  <si>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</si>
  <si>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</si>
  <si>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</si>
  <si>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</si>
  <si>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</si>
  <si>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</si>
  <si>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</si>
  <si>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</si>
  <si>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</si>
  <si>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</si>
  <si>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</si>
  <si>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</si>
  <si>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</si>
  <si>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</si>
  <si>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</si>
  <si>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</si>
  <si>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</si>
  <si>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</si>
  <si>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</si>
  <si>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</si>
  <si>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</si>
  <si>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</si>
  <si>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</si>
  <si>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</si>
  <si>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</si>
  <si>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</si>
  <si>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</si>
  <si>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</si>
  <si>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</si>
  <si>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</si>
  <si>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</si>
  <si>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</si>
  <si>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</si>
  <si>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</si>
  <si>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</si>
  <si>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</si>
  <si>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</si>
  <si>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</si>
  <si>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</si>
  <si>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</si>
  <si>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</si>
  <si>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</si>
  <si>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</si>
  <si>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</si>
  <si>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</si>
  <si>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</si>
  <si>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</si>
  <si>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</si>
  <si>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</si>
  <si>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</si>
  <si>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</si>
  <si>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</si>
  <si>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</si>
  <si>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</si>
  <si>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</si>
  <si>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</si>
  <si>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</si>
  <si>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</si>
  <si>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</si>
  <si>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</si>
  <si>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</si>
  <si>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</si>
  <si>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</si>
  <si>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</si>
  <si>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</si>
  <si>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</si>
  <si>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</si>
  <si>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</si>
  <si>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</si>
  <si>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</si>
  <si>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</si>
  <si>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</si>
  <si>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</si>
  <si>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</si>
  <si>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</si>
  <si>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</si>
  <si>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</si>
  <si>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</si>
  <si>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</si>
  <si>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</si>
  <si>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</si>
  <si>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</si>
  <si>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</si>
  <si>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</si>
  <si>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</si>
  <si>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</si>
  <si>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</si>
  <si>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</si>
  <si>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</si>
  <si>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</si>
  <si>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</si>
  <si>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</si>
  <si>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</si>
  <si>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</si>
  <si>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</si>
  <si>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</si>
  <si>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</si>
  <si>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</si>
  <si>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</si>
  <si>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</si>
  <si>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</si>
  <si>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</si>
  <si>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</si>
  <si>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</si>
  <si>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</si>
  <si>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</si>
  <si>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</si>
  <si>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</si>
  <si>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</si>
  <si>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</si>
  <si>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</si>
  <si>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</si>
  <si>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</si>
  <si>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</si>
  <si>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</si>
  <si>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</si>
  <si>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</si>
  <si>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</si>
  <si>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</si>
  <si>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</si>
  <si>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</si>
  <si>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</si>
  <si>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</si>
  <si>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</si>
  <si>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</si>
  <si>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</si>
  <si>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</si>
  <si>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</si>
  <si>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</si>
  <si>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</si>
  <si>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</si>
  <si>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</si>
  <si>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</si>
  <si>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</si>
  <si>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</si>
  <si>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</si>
  <si>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</si>
  <si>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</si>
  <si>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</si>
  <si>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</si>
  <si>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</si>
  <si>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</si>
  <si>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</si>
  <si>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</si>
  <si>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</si>
  <si>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</si>
  <si>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</si>
  <si>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</si>
  <si>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</si>
  <si>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</si>
  <si>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</si>
  <si>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</si>
  <si>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</si>
  <si>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</si>
  <si>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</si>
  <si>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</si>
  <si>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</si>
  <si>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</si>
  <si>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</si>
  <si>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</si>
  <si>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</si>
  <si>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</si>
  <si>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</si>
  <si>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</si>
  <si>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</si>
  <si>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</si>
  <si>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</si>
  <si>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</si>
  <si>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</si>
  <si>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</si>
  <si>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</si>
  <si>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</si>
  <si>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</si>
  <si>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</si>
  <si>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</si>
  <si>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</si>
  <si>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</si>
  <si>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</si>
  <si>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</si>
  <si>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</si>
  <si>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</si>
  <si>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</si>
  <si>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</si>
  <si>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</si>
  <si>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</si>
  <si>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</si>
  <si>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</si>
  <si>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</si>
  <si>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</si>
  <si>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</si>
  <si>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</si>
  <si>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</si>
  <si>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</si>
  <si>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</si>
  <si>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</si>
  <si>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</si>
  <si>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</si>
  <si>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</si>
  <si>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</si>
  <si>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</si>
  <si>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</si>
  <si>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</si>
  <si>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</si>
  <si>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</si>
  <si>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</si>
  <si>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</si>
  <si>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</si>
  <si>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</si>
  <si>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</si>
  <si>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</si>
  <si>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</si>
  <si>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</si>
  <si>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</si>
  <si>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</si>
  <si>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</si>
  <si>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</si>
  <si>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</si>
  <si>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</si>
  <si>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</si>
  <si>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</si>
  <si>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</si>
  <si>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</si>
  <si>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</si>
  <si>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</si>
  <si>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</si>
  <si>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</si>
  <si>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</si>
  <si>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</si>
  <si>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</si>
  <si>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</si>
  <si>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</si>
  <si>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</si>
  <si>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</si>
  <si>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</si>
  <si>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</si>
  <si>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</si>
  <si>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</si>
  <si>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</si>
  <si>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</si>
  <si>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</si>
  <si>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</si>
  <si>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</si>
  <si>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</si>
  <si>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</si>
  <si>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</si>
  <si>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</si>
  <si>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</si>
  <si>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</si>
  <si>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</si>
  <si>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</si>
  <si>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</si>
  <si>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</si>
  <si>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</si>
  <si>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</si>
  <si>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</si>
  <si>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</si>
  <si>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</si>
  <si>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</si>
  <si>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</si>
  <si>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</si>
  <si>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</si>
  <si>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</si>
  <si>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</si>
  <si>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</si>
  <si>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</si>
  <si>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</si>
  <si>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</si>
  <si>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</si>
  <si>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</si>
  <si>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</si>
  <si>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</si>
  <si>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</si>
  <si>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</si>
  <si>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</si>
  <si>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</si>
  <si>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</si>
  <si>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</si>
  <si>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</si>
  <si>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</si>
  <si>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</si>
  <si>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</si>
  <si>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</si>
  <si>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</si>
  <si>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</si>
  <si>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</si>
  <si>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</si>
  <si>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</si>
  <si>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</si>
  <si>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</si>
  <si>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</si>
  <si>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</si>
  <si>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</si>
  <si>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</si>
  <si>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</si>
  <si>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</si>
  <si>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</si>
  <si>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</si>
  <si>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</si>
  <si>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</si>
  <si>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</si>
  <si>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</si>
  <si>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</si>
  <si>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</si>
  <si>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</si>
  <si>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</si>
  <si>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</si>
  <si>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</si>
  <si>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</si>
  <si>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</si>
  <si>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</si>
  <si>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</si>
  <si>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</si>
  <si>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</si>
  <si>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</si>
  <si>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</si>
  <si>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</si>
  <si>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</si>
  <si>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</si>
  <si>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</si>
  <si>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</si>
  <si>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</si>
  <si>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</si>
  <si>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</si>
  <si>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</si>
  <si>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</si>
  <si>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</si>
  <si>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</si>
  <si>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</si>
  <si>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</si>
  <si>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</si>
  <si>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</si>
  <si>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</si>
  <si>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</si>
  <si>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</si>
  <si>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</si>
  <si>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</si>
  <si>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</si>
  <si>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</si>
  <si>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</si>
  <si>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</si>
  <si>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</si>
  <si>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</si>
  <si>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</si>
  <si>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</si>
  <si>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</si>
  <si>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</si>
  <si>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</si>
  <si>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</si>
  <si>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</si>
  <si>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</si>
  <si>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</si>
  <si>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</si>
  <si>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</si>
  <si>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</si>
  <si>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</si>
  <si>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</si>
  <si>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</si>
  <si>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</si>
  <si>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</si>
  <si>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</si>
  <si>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</si>
  <si>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</si>
  <si>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</si>
  <si>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</si>
  <si>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</si>
  <si>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</si>
  <si>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</si>
  <si>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</si>
  <si>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</si>
  <si>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</si>
  <si>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</si>
  <si>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</si>
  <si>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</si>
  <si>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</si>
  <si>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</si>
  <si>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</si>
  <si>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</si>
  <si>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</si>
  <si>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</si>
  <si>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</si>
  <si>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</si>
  <si>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</si>
  <si>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</si>
  <si>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</si>
  <si>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</si>
  <si>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</si>
  <si>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</si>
  <si>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</si>
  <si>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</si>
  <si>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</si>
  <si>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</si>
  <si>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</si>
  <si>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</si>
  <si>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</si>
  <si>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</si>
  <si>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</si>
  <si>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</si>
  <si>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</si>
  <si>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</si>
  <si>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</si>
  <si>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</si>
  <si>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</si>
  <si>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</si>
  <si>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</si>
  <si>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</si>
  <si>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</si>
  <si>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</si>
  <si>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</si>
  <si>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</si>
  <si>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</si>
  <si>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</si>
  <si>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</si>
  <si>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</si>
  <si>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</si>
  <si>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</si>
  <si>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</si>
  <si>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</si>
  <si>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</si>
  <si>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</si>
  <si>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</si>
  <si>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</si>
  <si>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</si>
  <si>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</si>
  <si>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</si>
  <si>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</si>
  <si>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</si>
  <si>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</si>
  <si>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</si>
  <si>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</si>
  <si>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</si>
  <si>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</si>
  <si>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</si>
  <si>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</si>
  <si>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</si>
  <si>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</si>
  <si>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</si>
  <si>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</si>
  <si>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</si>
  <si>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</si>
  <si>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</si>
  <si>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</si>
  <si>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</si>
  <si>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</si>
  <si>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</si>
  <si>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</si>
  <si>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</si>
  <si>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</si>
  <si>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</si>
  <si>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</si>
  <si>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</si>
  <si>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</si>
  <si>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</si>
  <si>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</si>
  <si>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</si>
  <si>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</si>
  <si>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</si>
  <si>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</si>
  <si>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</si>
  <si>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</si>
  <si>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</si>
  <si>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</si>
  <si>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</si>
  <si>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</si>
  <si>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</si>
  <si>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</si>
  <si>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</si>
  <si>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</si>
  <si>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</si>
  <si>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</si>
  <si>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</si>
  <si>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</si>
  <si>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</si>
  <si>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</si>
  <si>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</si>
  <si>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</si>
  <si>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</si>
  <si>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</si>
  <si>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</si>
  <si>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</si>
  <si>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</si>
  <si>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</si>
  <si>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</si>
  <si>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</si>
  <si>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</si>
  <si>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</si>
  <si>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</si>
  <si>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</si>
  <si>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</si>
  <si>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</si>
  <si>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</si>
  <si>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</si>
  <si>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</si>
  <si>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</si>
  <si>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</si>
  <si>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</si>
  <si>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</si>
  <si>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</si>
  <si>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</si>
  <si>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</si>
  <si>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</si>
  <si>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</si>
  <si>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</si>
  <si>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</si>
  <si>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</si>
  <si>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</si>
  <si>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</si>
  <si>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</si>
  <si>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</si>
  <si>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</si>
  <si>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</si>
  <si>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</si>
  <si>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</si>
  <si>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</si>
  <si>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</si>
  <si>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</si>
  <si>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</si>
  <si>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</si>
  <si>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</si>
  <si>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</si>
  <si>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</si>
  <si>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</si>
  <si>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</si>
  <si>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</si>
  <si>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</si>
  <si>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</si>
  <si>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</si>
  <si>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</si>
  <si>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</si>
  <si>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</si>
  <si>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</si>
  <si>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</si>
  <si>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</si>
  <si>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</si>
  <si>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</si>
  <si>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</si>
  <si>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</si>
  <si>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</si>
  <si>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</si>
  <si>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</si>
  <si>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</si>
  <si>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</si>
  <si>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</si>
  <si>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</si>
  <si>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</si>
  <si>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</si>
  <si>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</si>
  <si>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</si>
  <si>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</si>
  <si>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</si>
  <si>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</si>
  <si>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</si>
  <si>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</si>
  <si>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</si>
  <si>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</si>
  <si>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</si>
  <si>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</si>
  <si>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</si>
  <si>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</si>
  <si>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</si>
  <si>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</si>
  <si>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</si>
  <si>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</si>
  <si>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</si>
  <si>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</si>
  <si>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</si>
  <si>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</si>
  <si>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</si>
  <si>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</si>
  <si>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</si>
  <si>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</si>
  <si>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</si>
  <si>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</si>
  <si>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</si>
  <si>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</si>
  <si>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</si>
  <si>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</si>
  <si>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</si>
  <si>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</si>
  <si>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</si>
  <si>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</si>
  <si>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</si>
  <si>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</si>
  <si>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</si>
  <si>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</si>
  <si>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</si>
  <si>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</si>
  <si>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</si>
  <si>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</si>
  <si>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</si>
  <si>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</si>
  <si>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</si>
  <si>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</si>
  <si>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</si>
  <si>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</si>
  <si>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</si>
  <si>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</si>
  <si>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</si>
  <si>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</si>
  <si>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</si>
  <si>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</si>
  <si>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</si>
  <si>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</si>
  <si>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</si>
  <si>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</si>
  <si>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</si>
  <si>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</si>
  <si>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</si>
  <si>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</si>
  <si>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</si>
  <si>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</si>
  <si>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</si>
  <si>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</si>
  <si>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</si>
  <si>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</si>
  <si>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</si>
  <si>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</si>
  <si>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</si>
  <si>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</si>
  <si>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</si>
  <si>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</si>
  <si>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</si>
  <si>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</si>
  <si>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</si>
  <si>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</si>
  <si>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</si>
  <si>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</si>
  <si>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</si>
  <si>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</si>
  <si>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</si>
  <si>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</si>
  <si>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</si>
  <si>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</si>
  <si>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</si>
  <si>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</si>
  <si>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</si>
  <si>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</si>
  <si>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</si>
  <si>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</si>
  <si>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</si>
  <si>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</si>
  <si>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</si>
  <si>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</si>
  <si>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</si>
  <si>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</si>
  <si>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</si>
  <si>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</si>
  <si>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</si>
  <si>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</si>
  <si>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</si>
  <si>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</si>
  <si>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</si>
  <si>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</si>
  <si>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</si>
  <si>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</si>
  <si>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</si>
  <si>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</si>
  <si>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</si>
  <si>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</si>
  <si>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</si>
  <si>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</si>
  <si>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</si>
  <si>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</si>
  <si>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</si>
  <si>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</si>
  <si>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</si>
  <si>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</si>
  <si>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</si>
  <si>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</si>
  <si>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</si>
  <si>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</si>
  <si>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</si>
  <si>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</si>
  <si>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</si>
  <si>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</si>
  <si>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</si>
  <si>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</si>
  <si>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</si>
  <si>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</si>
  <si>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</si>
  <si>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</si>
  <si>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</si>
  <si>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</si>
  <si>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</si>
  <si>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</si>
  <si>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</si>
  <si>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</si>
  <si>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</si>
  <si>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</si>
  <si>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</si>
  <si>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</si>
  <si>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</si>
  <si>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</si>
  <si>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</si>
  <si>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</si>
  <si>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</si>
  <si>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</si>
  <si>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</si>
  <si>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</si>
  <si>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</si>
  <si>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</si>
  <si>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</si>
  <si>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</si>
  <si>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</si>
  <si>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</si>
  <si>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</si>
  <si>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</si>
  <si>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</si>
  <si>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</si>
  <si>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</si>
  <si>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</si>
  <si>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</si>
  <si>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</si>
  <si>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</si>
  <si>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</si>
  <si>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</si>
  <si>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</si>
  <si>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</si>
  <si>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</si>
  <si>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</si>
  <si>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</si>
  <si>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</si>
  <si>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</si>
  <si>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</si>
  <si>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</si>
  <si>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</si>
  <si>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</si>
  <si>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</si>
  <si>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</si>
  <si>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</si>
  <si>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</si>
  <si>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</si>
  <si>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</si>
  <si>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</si>
  <si>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</si>
  <si>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</si>
  <si>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</si>
  <si>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</si>
  <si>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</si>
  <si>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</si>
  <si>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</si>
  <si>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</si>
  <si>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</si>
  <si>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</si>
  <si>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</si>
  <si>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</si>
  <si>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</si>
  <si>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</si>
  <si>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</si>
  <si>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</si>
  <si>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</si>
  <si>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</si>
  <si>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</si>
  <si>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</si>
  <si>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</si>
  <si>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</si>
  <si>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</si>
  <si>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</si>
  <si>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</si>
  <si>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</si>
  <si>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</si>
  <si>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</si>
  <si>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</si>
  <si>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</si>
  <si>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</si>
  <si>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</si>
  <si>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</si>
  <si>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</si>
  <si>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</si>
  <si>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</si>
  <si>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</si>
  <si>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</si>
  <si>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</si>
  <si>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</si>
  <si>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</si>
  <si>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</si>
  <si>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</si>
  <si>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</si>
  <si>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</si>
  <si>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</si>
  <si>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</si>
  <si>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</si>
  <si>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</si>
  <si>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</si>
  <si>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</si>
  <si>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</si>
  <si>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</si>
  <si>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</si>
  <si>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</si>
  <si>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</si>
  <si>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</si>
  <si>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</si>
  <si>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</si>
  <si>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</si>
  <si>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</si>
  <si>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</si>
  <si>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</si>
  <si>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</si>
  <si>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</si>
  <si>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</si>
  <si>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</si>
  <si>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</si>
  <si>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</si>
  <si>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</si>
  <si>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</si>
  <si>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</si>
  <si>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</si>
  <si>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</si>
  <si>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</si>
  <si>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</si>
  <si>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</si>
  <si>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</si>
  <si>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</si>
  <si>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</si>
  <si>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</si>
  <si>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</si>
  <si>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</si>
  <si>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</si>
  <si>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</si>
  <si>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</si>
  <si>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</si>
  <si>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</si>
  <si>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</si>
  <si>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</si>
  <si>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</si>
  <si>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</si>
  <si>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</si>
  <si>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</si>
  <si>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</si>
  <si>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</si>
  <si>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</si>
  <si>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</si>
  <si>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</si>
  <si>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</si>
  <si>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</si>
  <si>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</si>
  <si>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</si>
  <si>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</si>
  <si>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</si>
  <si>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</si>
  <si>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</si>
  <si>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</si>
  <si>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</si>
  <si>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</si>
  <si>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</si>
  <si>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</si>
  <si>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</si>
  <si>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</si>
  <si>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</si>
  <si>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</si>
  <si>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</si>
  <si>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</si>
  <si>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</si>
  <si>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</si>
  <si>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</si>
  <si>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</si>
  <si>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</si>
  <si>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</si>
  <si>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</si>
  <si>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</si>
  <si>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</si>
  <si>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</si>
  <si>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</si>
  <si>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</si>
  <si>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</si>
  <si>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</si>
  <si>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</si>
  <si>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</si>
  <si>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</si>
  <si>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</si>
  <si>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</si>
  <si>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</si>
  <si>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</si>
  <si>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</si>
  <si>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</si>
  <si>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</si>
  <si>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</si>
  <si>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</si>
  <si>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</si>
  <si>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</si>
  <si>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</si>
  <si>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</si>
  <si>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</si>
  <si>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</si>
  <si>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</si>
  <si>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</si>
  <si>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</si>
  <si>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</si>
  <si>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</si>
  <si>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</si>
  <si>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</si>
  <si>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</si>
  <si>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</si>
  <si>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</si>
  <si>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</si>
  <si>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</si>
  <si>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</si>
  <si>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</si>
  <si>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</si>
  <si>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</si>
  <si>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</si>
  <si>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</si>
  <si>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</si>
  <si>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</si>
  <si>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</si>
  <si>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</si>
  <si>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</si>
  <si>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</si>
  <si>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</si>
  <si>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</si>
  <si>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</si>
  <si>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</si>
  <si>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</si>
  <si>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</si>
  <si>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</si>
  <si>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</si>
  <si>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</si>
  <si>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</si>
  <si>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</si>
  <si>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</si>
  <si>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</si>
  <si>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</si>
  <si>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</si>
  <si>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</si>
  <si>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</si>
  <si>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</si>
  <si>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</si>
  <si>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</si>
  <si>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</si>
  <si>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</si>
  <si>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</si>
  <si>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</si>
  <si>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</si>
  <si>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</si>
  <si>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</si>
  <si>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</si>
  <si>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</si>
  <si>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</si>
  <si>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</si>
  <si>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</si>
  <si>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</si>
  <si>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</si>
  <si>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</si>
  <si>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</si>
  <si>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</si>
  <si>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</si>
  <si>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</si>
  <si>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</si>
  <si>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</si>
  <si>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</si>
  <si>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</si>
  <si>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</si>
  <si>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</si>
  <si>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</si>
  <si>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</si>
  <si>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</si>
  <si>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</si>
  <si>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</si>
  <si>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</si>
  <si>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</si>
  <si>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</si>
  <si>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</si>
  <si>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</si>
  <si>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</si>
  <si>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</si>
  <si>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</si>
  <si>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</si>
  <si>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</si>
  <si>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</si>
  <si>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</si>
  <si>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</si>
  <si>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</si>
  <si>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</si>
  <si>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</si>
  <si>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</si>
  <si>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</si>
  <si>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</si>
  <si>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</si>
  <si>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</si>
  <si>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</si>
  <si>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</si>
  <si>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</si>
  <si>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</si>
  <si>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</si>
  <si>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</si>
  <si>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</si>
  <si>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</si>
  <si>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</si>
  <si>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</si>
  <si>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</si>
  <si>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</si>
  <si>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</si>
  <si>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</si>
  <si>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</si>
  <si>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</si>
  <si>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</si>
  <si>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</si>
  <si>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</si>
  <si>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</si>
  <si>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</si>
  <si>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</si>
  <si>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</si>
  <si>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</si>
  <si>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</si>
  <si>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</si>
  <si>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</si>
  <si>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</si>
  <si>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</si>
  <si>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</si>
  <si>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</si>
  <si>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</si>
  <si>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</si>
  <si>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</si>
  <si>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</si>
  <si>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</si>
  <si>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</si>
  <si>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</si>
  <si>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</si>
  <si>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</si>
  <si>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</si>
  <si>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</si>
  <si>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</si>
  <si>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</si>
  <si>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</si>
  <si>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</si>
  <si>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</si>
  <si>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</si>
  <si>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</si>
  <si>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</si>
  <si>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</si>
  <si>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</si>
  <si>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</si>
  <si>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</si>
  <si>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</si>
  <si>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</si>
  <si>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</si>
  <si>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</si>
  <si>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</si>
  <si>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</si>
  <si>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</si>
  <si>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</si>
  <si>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</si>
  <si>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</si>
  <si>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</si>
  <si>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</si>
  <si>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</si>
  <si>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</si>
  <si>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</si>
  <si>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</si>
  <si>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</si>
  <si>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</si>
  <si>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</si>
  <si>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</si>
  <si>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</si>
  <si>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</si>
  <si>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</si>
  <si>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</si>
  <si>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</si>
  <si>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</si>
  <si>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</si>
  <si>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</si>
  <si>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</si>
  <si>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</si>
  <si>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</si>
  <si>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</si>
  <si>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</si>
  <si>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</si>
  <si>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</si>
  <si>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</si>
  <si>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</si>
  <si>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</si>
  <si>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</si>
  <si>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</si>
  <si>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</si>
  <si>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</si>
  <si>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</si>
  <si>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</si>
  <si>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</si>
  <si>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</si>
  <si>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</si>
  <si>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</si>
  <si>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</si>
  <si>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</si>
  <si>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</si>
  <si>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</si>
  <si>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</si>
  <si>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</si>
  <si>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</si>
  <si>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</si>
  <si>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</si>
  <si>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</si>
  <si>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</si>
  <si>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</si>
  <si>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</si>
  <si>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</si>
  <si>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</si>
  <si>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</si>
  <si>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</si>
  <si>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</si>
  <si>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</si>
  <si>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</si>
  <si>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</si>
  <si>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</si>
  <si>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</si>
  <si>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</si>
  <si>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</si>
  <si>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</si>
  <si>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</si>
  <si>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</si>
  <si>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</si>
  <si>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</si>
  <si>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</si>
  <si>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</si>
  <si>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</si>
  <si>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</si>
  <si>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</si>
  <si>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</si>
  <si>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</si>
  <si>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</si>
  <si>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</si>
  <si>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</si>
  <si>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</si>
  <si>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</si>
  <si>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</si>
  <si>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</si>
  <si>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</si>
  <si>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</si>
  <si>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</si>
  <si>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</si>
  <si>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</si>
  <si>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</si>
  <si>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</si>
  <si>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</si>
  <si>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</si>
  <si>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</si>
  <si>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</si>
  <si>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</si>
  <si>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</si>
  <si>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</si>
  <si>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</si>
  <si>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</si>
  <si>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</si>
  <si>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</si>
  <si>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</si>
  <si>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</si>
  <si>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</si>
  <si>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</si>
  <si>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</si>
  <si>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</si>
  <si>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</si>
  <si>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</si>
  <si>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</si>
  <si>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</si>
  <si>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</si>
  <si>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</si>
  <si>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</si>
  <si>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</si>
  <si>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</si>
  <si>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</si>
  <si>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</si>
  <si>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</si>
  <si>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</si>
  <si>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</si>
  <si>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</si>
  <si>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</si>
  <si>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</si>
  <si>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</si>
  <si>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</si>
  <si>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</si>
  <si>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</si>
  <si>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</si>
  <si>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</si>
  <si>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</si>
  <si>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</si>
  <si>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</si>
  <si>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</si>
  <si>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</si>
  <si>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</si>
  <si>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</si>
  <si>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</si>
  <si>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</si>
  <si>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</si>
  <si>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</si>
  <si>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</si>
  <si>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</si>
  <si>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</si>
  <si>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</si>
  <si>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</si>
  <si>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</si>
  <si>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</si>
  <si>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</si>
  <si>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</si>
  <si>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</si>
  <si>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</si>
  <si>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</si>
  <si>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</si>
  <si>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</si>
  <si>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</si>
  <si>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</si>
  <si>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</si>
  <si>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</si>
  <si>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</si>
  <si>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</si>
  <si>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</si>
  <si>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</si>
  <si>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</si>
  <si>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</si>
  <si>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</si>
  <si>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</si>
  <si>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</si>
  <si>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</si>
  <si>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</si>
  <si>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</si>
  <si>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</si>
  <si>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</si>
  <si>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</si>
  <si>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</si>
  <si>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</si>
  <si>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</si>
  <si>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</si>
  <si>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</si>
  <si>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</si>
  <si>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</si>
  <si>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</si>
  <si>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</si>
  <si>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</si>
  <si>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</si>
  <si>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</si>
  <si>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</si>
  <si>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</si>
  <si>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</si>
  <si>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</si>
  <si>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</si>
  <si>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</si>
  <si>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</si>
  <si>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</si>
  <si>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</si>
  <si>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</si>
  <si>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</si>
  <si>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</si>
  <si>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</si>
  <si>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</si>
  <si>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</si>
  <si>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</si>
  <si>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</si>
  <si>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</si>
  <si>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</si>
  <si>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</si>
  <si>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</si>
  <si>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</si>
  <si>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</si>
  <si>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</si>
  <si>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</si>
  <si>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</si>
  <si>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</si>
  <si>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</si>
  <si>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</si>
  <si>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</si>
  <si>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</si>
  <si>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</si>
  <si>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</si>
  <si>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</si>
  <si>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</si>
  <si>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</si>
  <si>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</si>
  <si>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</si>
  <si>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</si>
  <si>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</si>
  <si>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</si>
  <si>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</si>
  <si>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</si>
  <si>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</si>
  <si>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</si>
  <si>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</si>
  <si>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</si>
  <si>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</si>
  <si>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</si>
  <si>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</si>
  <si>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</si>
  <si>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</si>
  <si>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</si>
  <si>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</si>
  <si>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</si>
  <si>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</si>
  <si>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</si>
  <si>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</si>
  <si>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</si>
  <si>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</si>
  <si>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</si>
  <si>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</si>
  <si>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</si>
  <si>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</si>
  <si>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</si>
  <si>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</si>
  <si>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</si>
  <si>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</si>
  <si>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</si>
  <si>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</si>
  <si>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</si>
  <si>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</si>
  <si>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</si>
  <si>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</si>
  <si>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</si>
  <si>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</si>
  <si>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</si>
  <si>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</si>
  <si>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</si>
  <si>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</si>
  <si>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</si>
  <si>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</si>
  <si>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</si>
  <si>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</si>
  <si>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</si>
  <si>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</si>
  <si>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</si>
  <si>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</si>
  <si>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</si>
  <si>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</si>
  <si>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</si>
  <si>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</si>
  <si>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</si>
  <si>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</si>
  <si>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</si>
  <si>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</si>
  <si>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</si>
  <si>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</si>
  <si>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</si>
  <si>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</si>
  <si>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</si>
  <si>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</si>
  <si>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</si>
  <si>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</si>
  <si>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</si>
  <si>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</si>
  <si>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</si>
  <si>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</si>
  <si>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</si>
  <si>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</si>
  <si>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</si>
  <si>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</si>
  <si>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</si>
  <si>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</si>
  <si>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</si>
  <si>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</si>
  <si>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</si>
  <si>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</si>
  <si>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</si>
  <si>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</si>
  <si>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</si>
  <si>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</si>
  <si>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</si>
  <si>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</si>
  <si>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</si>
  <si>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</si>
  <si>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</si>
  <si>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</si>
  <si>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</si>
  <si>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</si>
  <si>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</si>
  <si>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</si>
  <si>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</si>
  <si>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</si>
  <si>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</si>
  <si>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</si>
  <si>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</si>
  <si>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</si>
  <si>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</si>
  <si>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</si>
  <si>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</si>
  <si>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</si>
  <si>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</si>
  <si>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</si>
  <si>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</si>
  <si>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</si>
  <si>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</si>
  <si>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</si>
  <si>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</si>
  <si>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</si>
  <si>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</si>
  <si>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</si>
  <si>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</si>
  <si>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</si>
  <si>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</si>
  <si>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</si>
  <si>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</si>
  <si>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</si>
  <si>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</si>
  <si>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</si>
  <si>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</si>
  <si>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</si>
  <si>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</si>
  <si>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</si>
  <si>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</si>
  <si>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</si>
  <si>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</si>
  <si>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</si>
  <si>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</si>
  <si>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</si>
  <si>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</si>
  <si>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</si>
  <si>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</si>
  <si>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</si>
  <si>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</si>
  <si>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</si>
  <si>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</si>
  <si>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</si>
  <si>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</si>
  <si>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</si>
  <si>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</si>
  <si>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</si>
  <si>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</si>
  <si>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</si>
  <si>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</si>
  <si>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</si>
  <si>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</si>
  <si>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</si>
  <si>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</si>
  <si>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</si>
  <si>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</si>
  <si>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</si>
  <si>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</si>
  <si>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</si>
  <si>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</si>
  <si>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</si>
  <si>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</si>
  <si>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</si>
  <si>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</si>
  <si>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</si>
  <si>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</si>
  <si>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</si>
  <si>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</si>
  <si>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</si>
  <si>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</si>
  <si>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</si>
  <si>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</si>
  <si>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</si>
  <si>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</si>
  <si>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</si>
  <si>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</si>
  <si>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</si>
  <si>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</si>
  <si>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</si>
  <si>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</si>
  <si>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</si>
  <si>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</si>
  <si>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</si>
  <si>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</si>
  <si>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</si>
  <si>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</si>
  <si>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</si>
  <si>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</si>
  <si>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</si>
  <si>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</si>
  <si>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</si>
  <si>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</si>
  <si>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</si>
  <si>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</si>
  <si>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</si>
  <si>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</si>
  <si>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</si>
  <si>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</si>
  <si>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</si>
  <si>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</si>
  <si>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</si>
  <si>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</si>
  <si>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</si>
  <si>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</si>
  <si>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</si>
  <si>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</si>
  <si>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</si>
  <si>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</si>
  <si>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</si>
  <si>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</si>
  <si>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</si>
  <si>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</si>
  <si>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</si>
  <si>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</si>
  <si>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</si>
  <si>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</si>
  <si>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</si>
  <si>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</si>
  <si>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</si>
  <si>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</si>
  <si>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</si>
  <si>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</si>
  <si>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</si>
  <si>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</si>
  <si>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</si>
  <si>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</si>
  <si>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</si>
  <si>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</si>
  <si>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</si>
  <si>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</si>
  <si>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</si>
  <si>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</si>
  <si>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</si>
  <si>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</si>
  <si>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</si>
  <si>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</si>
  <si>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</si>
  <si>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</si>
  <si>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</si>
  <si>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</si>
  <si>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</si>
  <si>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</si>
  <si>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</si>
  <si>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</si>
  <si>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</si>
  <si>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</si>
  <si>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</si>
  <si>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</si>
  <si>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</si>
  <si>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</si>
  <si>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</si>
  <si>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</si>
  <si>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</si>
  <si>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</si>
  <si>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</si>
  <si>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</si>
  <si>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</si>
  <si>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</si>
  <si>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</si>
  <si>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</si>
  <si>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</si>
  <si>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</si>
  <si>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</si>
  <si>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</si>
  <si>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</si>
  <si>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</si>
  <si>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</si>
  <si>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</si>
  <si>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</si>
  <si>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</si>
  <si>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</si>
  <si>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</si>
  <si>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</si>
  <si>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</si>
  <si>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</si>
  <si>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</si>
  <si>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</si>
  <si>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</si>
  <si>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</si>
  <si>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</si>
  <si>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</si>
  <si>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</si>
  <si>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</si>
  <si>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</si>
  <si>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</si>
  <si>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</si>
  <si>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</si>
  <si>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</si>
  <si>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</si>
  <si>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</si>
  <si>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</si>
  <si>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</si>
  <si>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</si>
  <si>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</si>
  <si>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</si>
  <si>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</si>
  <si>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</si>
  <si>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</si>
  <si>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</si>
  <si>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</si>
  <si>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</si>
  <si>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</si>
  <si>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</si>
  <si>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</si>
  <si>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</si>
  <si>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</si>
  <si>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</si>
  <si>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</si>
  <si>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</si>
  <si>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</si>
  <si>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</si>
  <si>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</si>
  <si>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</si>
  <si>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</si>
  <si>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</si>
  <si>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</si>
  <si>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</si>
  <si>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</si>
  <si>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</si>
  <si>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</si>
  <si>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</si>
  <si>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</si>
  <si>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</si>
  <si>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</si>
  <si>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</si>
  <si>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</si>
  <si>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</si>
  <si>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</si>
  <si>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</si>
  <si>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</si>
  <si>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</si>
  <si>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</si>
  <si>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</si>
  <si>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</si>
  <si>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</si>
  <si>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</si>
  <si>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</si>
  <si>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</si>
  <si>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</si>
  <si>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</si>
  <si>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</si>
  <si>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</si>
  <si>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</si>
  <si>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</si>
  <si>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</si>
  <si>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</si>
  <si>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</si>
  <si>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</si>
  <si>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</si>
  <si>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</si>
  <si>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</si>
  <si>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</si>
  <si>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</si>
  <si>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</si>
  <si>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</si>
  <si>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</si>
  <si>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</si>
  <si>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</si>
  <si>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</si>
  <si>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</si>
  <si>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</si>
  <si>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</si>
  <si>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</si>
  <si>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</si>
  <si>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</si>
  <si>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</si>
  <si>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</si>
  <si>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</si>
  <si>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</si>
  <si>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</si>
  <si>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</si>
  <si>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</si>
  <si>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</si>
  <si>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</si>
  <si>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</si>
  <si>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</si>
  <si>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</si>
  <si>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</si>
  <si>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</si>
  <si>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</si>
  <si>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</si>
  <si>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</si>
  <si>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</si>
  <si>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</si>
  <si>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</si>
  <si>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</si>
  <si>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</si>
  <si>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</si>
  <si>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</si>
  <si>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</si>
  <si>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</si>
  <si>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</si>
  <si>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</si>
  <si>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</si>
  <si>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</si>
  <si>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</si>
  <si>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</si>
  <si>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</si>
  <si>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</si>
  <si>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</si>
  <si>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</si>
  <si>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</si>
  <si>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</si>
  <si>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</si>
  <si>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</si>
  <si>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</si>
  <si>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</si>
  <si>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</si>
  <si>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</si>
  <si>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</si>
  <si>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</si>
  <si>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</si>
  <si>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</si>
  <si>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</si>
  <si>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</si>
  <si>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</si>
  <si>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</si>
  <si>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</si>
  <si>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</si>
  <si>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</si>
  <si>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</si>
  <si>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</si>
  <si>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</si>
  <si>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</si>
  <si>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</si>
  <si>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</si>
  <si>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</si>
  <si>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</si>
  <si>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</si>
  <si>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</si>
  <si>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</si>
  <si>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</si>
  <si>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</si>
  <si>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</si>
  <si>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</si>
  <si>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</si>
  <si>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</si>
  <si>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</si>
  <si>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</si>
  <si>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</si>
  <si>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</si>
  <si>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</si>
  <si>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</si>
  <si>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</si>
  <si>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</si>
  <si>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</si>
  <si>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</si>
  <si>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</si>
  <si>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</si>
  <si>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</si>
  <si>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</si>
  <si>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</si>
  <si>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</si>
  <si>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</si>
  <si>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</si>
  <si>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</si>
  <si>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</si>
  <si>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</si>
  <si>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</si>
  <si>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</si>
  <si>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</si>
  <si>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</si>
  <si>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</si>
  <si>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</si>
  <si>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</si>
  <si>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</si>
  <si>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</si>
  <si>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</si>
  <si>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</si>
  <si>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</si>
  <si>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</si>
  <si>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</si>
  <si>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</si>
  <si>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</si>
  <si>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</si>
  <si>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</si>
  <si>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</si>
  <si>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</si>
  <si>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</si>
  <si>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</si>
  <si>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</si>
  <si>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</si>
  <si>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</si>
  <si>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</si>
  <si>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</si>
  <si>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</si>
  <si>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</si>
  <si>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</si>
  <si>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</si>
  <si>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</si>
  <si>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</si>
  <si>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</si>
  <si>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</si>
  <si>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</si>
  <si>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</si>
  <si>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</si>
  <si>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</si>
  <si>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</si>
  <si>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</si>
  <si>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</si>
  <si>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</si>
  <si>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</si>
  <si>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</si>
  <si>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</si>
  <si>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</si>
  <si>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</si>
  <si>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</si>
  <si>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</si>
  <si>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</si>
  <si>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</si>
  <si>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</si>
  <si>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</si>
  <si>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</si>
  <si>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</si>
  <si>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</si>
  <si>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</si>
  <si>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</si>
  <si>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</si>
  <si>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</si>
  <si>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</si>
  <si>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</si>
  <si>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</si>
  <si>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</si>
  <si>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</si>
  <si>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</si>
  <si>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</si>
  <si>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</si>
  <si>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</si>
  <si>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</si>
  <si>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</si>
  <si>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</si>
  <si>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</si>
  <si>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</si>
  <si>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</si>
  <si>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</si>
  <si>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</si>
  <si>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</si>
  <si>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</si>
  <si>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</si>
  <si>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</si>
  <si>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</si>
  <si>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</si>
  <si>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</si>
  <si>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</si>
  <si>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</si>
  <si>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</si>
  <si>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</si>
  <si>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</si>
  <si>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</si>
  <si>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</si>
  <si>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</si>
  <si>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</si>
  <si>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</si>
  <si>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</si>
  <si>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</si>
  <si>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</si>
  <si>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</si>
  <si>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</si>
  <si>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</si>
  <si>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</si>
  <si>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</si>
  <si>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</si>
  <si>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</si>
  <si>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</si>
  <si>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</si>
  <si>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</si>
  <si>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</si>
  <si>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</si>
  <si>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</si>
  <si>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</si>
  <si>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</si>
  <si>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</si>
  <si>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</si>
  <si>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</si>
  <si>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</si>
  <si>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</si>
  <si>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</si>
  <si>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</si>
  <si>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</si>
  <si>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</si>
  <si>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</si>
  <si>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</si>
  <si>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</si>
  <si>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</si>
  <si>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</si>
  <si>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</si>
  <si>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</si>
  <si>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</si>
  <si>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</si>
  <si>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</si>
  <si>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</si>
  <si>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</si>
  <si>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</si>
  <si>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</si>
  <si>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</si>
  <si>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</si>
  <si>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</si>
  <si>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</si>
  <si>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</si>
  <si>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</si>
  <si>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</si>
  <si>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</si>
  <si>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</si>
  <si>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</si>
  <si>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</si>
  <si>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</si>
  <si>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</si>
  <si>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</si>
  <si>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</si>
  <si>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</si>
  <si>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</si>
  <si>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</si>
  <si>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</si>
  <si>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</si>
  <si>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</si>
  <si>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</si>
  <si>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</si>
  <si>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</si>
  <si>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</si>
  <si>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</si>
  <si>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</si>
  <si>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</si>
  <si>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</si>
  <si>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</si>
  <si>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</si>
  <si>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</si>
  <si>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</si>
  <si>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</si>
  <si>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</si>
  <si>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</si>
  <si>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</si>
  <si>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</si>
  <si>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</si>
  <si>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</si>
  <si>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</si>
  <si>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</si>
  <si>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</si>
  <si>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</si>
  <si>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</si>
  <si>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</si>
  <si>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</si>
  <si>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</si>
  <si>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</si>
  <si>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</si>
  <si>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</si>
  <si>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</si>
  <si>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</si>
  <si>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</si>
  <si>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</si>
  <si>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</si>
  <si>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</si>
  <si>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</si>
  <si>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</si>
  <si>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</si>
  <si>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</si>
  <si>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</si>
  <si>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</si>
  <si>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</si>
  <si>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</si>
  <si>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</si>
  <si>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</si>
  <si>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</si>
  <si>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</si>
  <si>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</si>
  <si>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</si>
  <si>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</si>
  <si>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</si>
  <si>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</si>
  <si>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</si>
  <si>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</si>
  <si>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</si>
  <si>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</si>
  <si>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</si>
  <si>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</si>
  <si>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</si>
  <si>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</si>
  <si>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</si>
  <si>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</si>
  <si>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</si>
  <si>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</si>
  <si>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</si>
  <si>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</si>
  <si>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</si>
  <si>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</si>
  <si>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</si>
  <si>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</si>
  <si>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</si>
  <si>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</si>
  <si>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</si>
  <si>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</si>
  <si>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</si>
  <si>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</si>
  <si>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</si>
  <si>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</si>
  <si>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</si>
  <si>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</si>
  <si>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</si>
  <si>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</si>
  <si>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</si>
  <si>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</si>
  <si>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</si>
  <si>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</si>
  <si>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</si>
  <si>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</si>
  <si>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</si>
  <si>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</si>
  <si>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</si>
  <si>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</si>
  <si>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</si>
  <si>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</si>
  <si>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</si>
  <si>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</si>
  <si>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</si>
  <si>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</si>
  <si>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</si>
  <si>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</si>
  <si>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</si>
  <si>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</si>
  <si>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</si>
  <si>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</si>
  <si>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</si>
  <si>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</si>
  <si>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</si>
  <si>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</si>
  <si>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</si>
  <si>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</si>
  <si>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</si>
  <si>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</si>
  <si>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</si>
  <si>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</si>
  <si>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</si>
  <si>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</si>
  <si>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</si>
  <si>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</si>
  <si>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</si>
  <si>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</si>
  <si>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</si>
  <si>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</si>
  <si>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</si>
  <si>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</si>
  <si>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</si>
  <si>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</si>
  <si>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</si>
  <si>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</si>
  <si>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</si>
  <si>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</si>
  <si>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</si>
  <si>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</si>
  <si>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</si>
  <si>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</si>
  <si>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</si>
  <si>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</si>
  <si>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</si>
  <si>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</si>
  <si>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</si>
  <si>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</si>
  <si>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</si>
  <si>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</si>
  <si>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</si>
  <si>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</si>
  <si>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</si>
  <si>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</si>
  <si>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</si>
  <si>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</si>
  <si>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</si>
  <si>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</si>
  <si>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</si>
  <si>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</si>
  <si>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</si>
  <si>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</si>
  <si>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</si>
  <si>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</si>
  <si>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</si>
  <si>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</si>
  <si>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</si>
  <si>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</si>
  <si>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</si>
  <si>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</si>
  <si>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</si>
  <si>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</si>
  <si>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</si>
  <si>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</si>
  <si>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</si>
  <si>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</si>
  <si>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</si>
  <si>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</si>
  <si>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</si>
  <si>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</si>
  <si>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</si>
  <si>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</si>
  <si>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</si>
  <si>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</si>
  <si>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</si>
  <si>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</si>
  <si>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</si>
  <si>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</si>
  <si>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</si>
  <si>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</si>
  <si>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</si>
  <si>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</si>
  <si>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</si>
  <si>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</si>
  <si>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</si>
  <si>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</si>
  <si>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</si>
  <si>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</si>
  <si>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</si>
  <si>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</si>
  <si>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</si>
  <si>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</si>
  <si>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</si>
  <si>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</si>
  <si>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</si>
  <si>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</si>
  <si>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</si>
  <si>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</si>
  <si>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</si>
  <si>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</si>
  <si>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</si>
  <si>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</si>
  <si>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</si>
  <si>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</si>
  <si>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</si>
  <si>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</si>
  <si>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</si>
  <si>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</si>
  <si>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</si>
  <si>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</si>
  <si>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</si>
  <si>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</si>
  <si>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</si>
  <si>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</si>
  <si>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</si>
  <si>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</si>
  <si>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</si>
  <si>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</si>
  <si>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</si>
  <si>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</si>
  <si>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</si>
  <si>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</si>
  <si>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</si>
  <si>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</si>
  <si>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</si>
  <si>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</si>
  <si>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</si>
  <si>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</si>
  <si>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</si>
  <si>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</si>
  <si>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</si>
  <si>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</si>
  <si>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</si>
  <si>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</si>
  <si>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</si>
  <si>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</si>
  <si>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</si>
  <si>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</si>
  <si>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</si>
  <si>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</si>
  <si>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</si>
  <si>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</si>
  <si>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</si>
  <si>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</si>
  <si>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</si>
  <si>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</si>
  <si>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</si>
  <si>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</si>
  <si>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</si>
  <si>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</si>
  <si>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</si>
  <si>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</si>
  <si>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</si>
  <si>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</si>
  <si>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</si>
  <si>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</si>
  <si>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</si>
  <si>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</si>
  <si>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</si>
  <si>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</si>
  <si>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</si>
  <si>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</si>
  <si>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</si>
  <si>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</si>
  <si>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</si>
  <si>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</si>
  <si>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</si>
  <si>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</si>
  <si>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</si>
  <si>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</si>
  <si>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</si>
  <si>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</si>
  <si>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</si>
  <si>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</si>
  <si>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</si>
  <si>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</si>
  <si>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</si>
  <si>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</si>
  <si>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</si>
  <si>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</si>
  <si>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</si>
  <si>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</si>
  <si>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</si>
  <si>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</si>
  <si>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</si>
  <si>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</si>
  <si>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</si>
  <si>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</si>
  <si>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</si>
  <si>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</si>
  <si>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</si>
  <si>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</si>
  <si>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</si>
  <si>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</si>
  <si>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</si>
  <si>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</si>
  <si>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</si>
  <si>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</si>
  <si>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</si>
  <si>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</si>
  <si>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</si>
  <si>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</si>
  <si>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</si>
  <si>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</si>
  <si>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</si>
  <si>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</si>
  <si>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</si>
  <si>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</si>
  <si>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</si>
  <si>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</si>
  <si>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</si>
  <si>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</si>
  <si>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</si>
  <si>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</si>
  <si>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</si>
  <si>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</si>
  <si>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</si>
  <si>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</si>
  <si>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</si>
  <si>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</si>
  <si>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</si>
  <si>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</si>
  <si>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</si>
  <si>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</si>
  <si>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</si>
  <si>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</si>
  <si>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</si>
  <si>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</si>
  <si>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</si>
  <si>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</si>
  <si>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</si>
  <si>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</si>
  <si>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</si>
  <si>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</si>
  <si>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</si>
  <si>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</si>
  <si>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</si>
  <si>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</si>
  <si>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</si>
  <si>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</si>
  <si>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</si>
  <si>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</si>
  <si>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</si>
  <si>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</si>
  <si>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</si>
  <si>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</si>
  <si>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</si>
  <si>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</si>
  <si>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</si>
  <si>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</si>
  <si>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</si>
  <si>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</si>
  <si>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</si>
  <si>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</si>
  <si>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</si>
  <si>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</si>
  <si>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</si>
  <si>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</si>
  <si>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</si>
  <si>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</si>
  <si>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</si>
  <si>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</si>
  <si>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</si>
  <si>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</si>
  <si>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</si>
  <si>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</si>
  <si>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</si>
  <si>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</si>
  <si>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</si>
  <si>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</si>
  <si>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</si>
  <si>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</si>
  <si>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</si>
  <si>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</si>
  <si>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</si>
  <si>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</si>
  <si>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</si>
  <si>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</si>
  <si>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</si>
  <si>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</si>
  <si>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</si>
  <si>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</si>
  <si>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</si>
  <si>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</si>
  <si>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</si>
  <si>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</si>
  <si>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</si>
  <si>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</si>
  <si>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</si>
  <si>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</si>
  <si>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</si>
  <si>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</si>
  <si>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</si>
  <si>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</si>
  <si>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</si>
  <si>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</si>
  <si>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</si>
  <si>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</si>
  <si>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</si>
  <si>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</si>
  <si>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</si>
  <si>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</si>
  <si>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</si>
  <si>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</si>
  <si>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</si>
  <si>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</si>
  <si>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</si>
  <si>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</si>
  <si>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</si>
  <si>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</si>
  <si>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</si>
  <si>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</si>
  <si>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</si>
  <si>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</si>
  <si>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</si>
  <si>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</si>
  <si>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</si>
  <si>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</si>
  <si>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</si>
  <si>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</si>
  <si>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</si>
  <si>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</si>
  <si>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</si>
  <si>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</si>
  <si>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</si>
  <si>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</si>
  <si>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</si>
  <si>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</si>
  <si>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</si>
  <si>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</si>
  <si>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</si>
  <si>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</si>
  <si>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</si>
  <si>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</si>
  <si>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</si>
  <si>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</si>
  <si>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</si>
  <si>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</si>
  <si>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</si>
  <si>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</si>
  <si>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</si>
  <si>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</si>
  <si>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</si>
  <si>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</si>
  <si>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</si>
  <si>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</si>
  <si>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</si>
  <si>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</si>
  <si>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</si>
  <si>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</si>
  <si>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</si>
  <si>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</si>
  <si>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</si>
  <si>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</si>
  <si>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</si>
  <si>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</si>
  <si>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</si>
  <si>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</si>
  <si>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</si>
  <si>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</si>
  <si>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</si>
  <si>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</si>
  <si>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</si>
  <si>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</si>
  <si>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</si>
  <si>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</si>
  <si>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</si>
  <si>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</si>
  <si>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</si>
  <si>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</si>
  <si>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</si>
  <si>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</si>
  <si>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</si>
  <si>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</si>
  <si>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</si>
  <si>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</si>
  <si>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</si>
  <si>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</si>
  <si>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</si>
  <si>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</si>
  <si>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</si>
  <si>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</si>
  <si>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</si>
  <si>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</si>
  <si>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</si>
  <si>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</si>
  <si>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</si>
  <si>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</si>
  <si>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</si>
  <si>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</si>
  <si>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</si>
  <si>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</si>
  <si>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</si>
  <si>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</si>
  <si>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</si>
  <si>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</si>
  <si>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</si>
  <si>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</si>
  <si>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</si>
  <si>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</si>
  <si>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</si>
  <si>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</si>
  <si>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</si>
  <si>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</si>
  <si>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</si>
  <si>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</si>
  <si>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</si>
  <si>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</si>
  <si>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</si>
  <si>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</si>
  <si>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</si>
  <si>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</si>
  <si>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</si>
  <si>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</si>
  <si>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</si>
  <si>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</si>
  <si>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</si>
  <si>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</si>
  <si>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</si>
  <si>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</si>
  <si>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</si>
  <si>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</si>
  <si>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</si>
  <si>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</si>
  <si>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</si>
  <si>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</si>
  <si>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</si>
  <si>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</si>
  <si>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</si>
  <si>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</si>
  <si>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</si>
  <si>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</si>
  <si>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</si>
  <si>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</si>
  <si>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</si>
  <si>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</si>
  <si>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</si>
  <si>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</si>
  <si>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</si>
  <si>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</si>
  <si>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</si>
  <si>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</si>
  <si>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</si>
  <si>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</si>
  <si>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</si>
  <si>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</si>
  <si>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</si>
  <si>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</si>
  <si>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</si>
  <si>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</si>
  <si>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</si>
  <si>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</si>
  <si>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</si>
  <si>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</si>
  <si>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</si>
  <si>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</si>
  <si>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</si>
  <si>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</si>
  <si>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</si>
  <si>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</si>
  <si>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</si>
  <si>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</si>
  <si>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</si>
  <si>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</si>
  <si>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</si>
  <si>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</si>
  <si>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</si>
  <si>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</si>
  <si>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</si>
  <si>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</si>
  <si>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</si>
  <si>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</si>
  <si>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</si>
  <si>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</si>
  <si>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</si>
  <si>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</si>
  <si>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</si>
  <si>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</si>
  <si>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</si>
  <si>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</si>
  <si>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</si>
  <si>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</si>
  <si>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</si>
  <si>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</si>
  <si>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</si>
  <si>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</si>
  <si>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</si>
  <si>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</si>
  <si>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</si>
  <si>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</si>
  <si>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</si>
  <si>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</si>
  <si>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</si>
  <si>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</si>
  <si>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</si>
  <si>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</si>
  <si>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</si>
  <si>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</si>
  <si>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</si>
  <si>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</si>
  <si>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</si>
  <si>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</si>
  <si>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</si>
  <si>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</si>
  <si>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</si>
  <si>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</si>
  <si>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</si>
  <si>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</si>
  <si>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</si>
  <si>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</si>
  <si>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</si>
  <si>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</si>
  <si>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</si>
  <si>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</si>
  <si>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</si>
  <si>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</si>
  <si>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</si>
  <si>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</si>
  <si>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</si>
  <si>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</si>
  <si>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</si>
  <si>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</si>
  <si>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</si>
  <si>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</si>
  <si>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</si>
  <si>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</si>
  <si>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</si>
  <si>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</si>
  <si>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</si>
  <si>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</si>
  <si>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</si>
  <si>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</si>
  <si>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</si>
  <si>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</si>
  <si>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</si>
  <si>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</si>
  <si>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</si>
  <si>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</si>
  <si>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</si>
  <si>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</si>
  <si>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</si>
  <si>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</si>
  <si>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</si>
  <si>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</si>
  <si>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</si>
  <si>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</si>
  <si>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</si>
  <si>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</si>
  <si>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</si>
  <si>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</si>
  <si>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</si>
  <si>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</si>
  <si>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</si>
  <si>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</si>
  <si>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</si>
  <si>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</si>
  <si>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</si>
  <si>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</si>
  <si>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</si>
  <si>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</si>
  <si>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</si>
  <si>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</si>
  <si>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</si>
  <si>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</si>
  <si>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</si>
  <si>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</si>
  <si>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</si>
  <si>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</si>
  <si>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</si>
  <si>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</si>
  <si>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</si>
  <si>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</si>
  <si>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</si>
  <si>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</si>
  <si>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</si>
  <si>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</si>
  <si>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</si>
  <si>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</si>
  <si>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</si>
  <si>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</si>
  <si>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</si>
  <si>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</si>
  <si>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</si>
  <si>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</si>
  <si>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</si>
  <si>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</si>
  <si>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</si>
  <si>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</si>
  <si>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</si>
  <si>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</si>
  <si>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</si>
  <si>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</si>
  <si>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</si>
  <si>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</si>
  <si>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</si>
  <si>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</si>
  <si>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</si>
  <si>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</si>
  <si>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</si>
  <si>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</si>
  <si>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</si>
  <si>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</si>
  <si>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</si>
  <si>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</si>
  <si>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</si>
  <si>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</si>
  <si>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</si>
  <si>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</si>
  <si>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</si>
  <si>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</si>
  <si>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</si>
  <si>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</si>
  <si>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</si>
  <si>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</si>
  <si>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</si>
  <si>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</si>
  <si>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</si>
  <si>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</si>
  <si>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</si>
  <si>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</si>
  <si>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</si>
  <si>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</si>
  <si>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</si>
  <si>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</si>
  <si>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</si>
  <si>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</si>
  <si>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</si>
  <si>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</si>
  <si>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</si>
  <si>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</si>
  <si>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</si>
  <si>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</si>
  <si>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</si>
  <si>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</si>
  <si>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</si>
  <si>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</si>
  <si>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</si>
  <si>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</si>
  <si>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</si>
  <si>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</si>
  <si>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</si>
  <si>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</si>
  <si>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</si>
  <si>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</si>
  <si>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</si>
  <si>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</si>
  <si>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</si>
  <si>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</si>
  <si>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</si>
  <si>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</si>
  <si>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</si>
  <si>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</si>
  <si>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</si>
  <si>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</si>
  <si>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</si>
  <si>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</si>
  <si>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</si>
  <si>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</si>
  <si>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</si>
  <si>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</si>
  <si>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</si>
  <si>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</si>
  <si>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</si>
  <si>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</si>
  <si>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</si>
  <si>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</si>
  <si>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</si>
  <si>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</si>
  <si>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</si>
  <si>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</si>
  <si>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</si>
  <si>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</si>
  <si>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</si>
  <si>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</si>
  <si>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</si>
  <si>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</si>
  <si>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</si>
  <si>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</si>
  <si>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</si>
  <si>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</si>
  <si>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</si>
  <si>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</si>
  <si>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</si>
  <si>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</si>
  <si>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</si>
  <si>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</si>
  <si>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</si>
  <si>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</si>
  <si>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</si>
  <si>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</si>
  <si>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</si>
  <si>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</si>
  <si>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</si>
  <si>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</si>
  <si>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</si>
  <si>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</si>
  <si>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</si>
  <si>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</si>
  <si>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</si>
  <si>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</si>
  <si>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</si>
  <si>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</si>
  <si>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</si>
  <si>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</si>
  <si>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</si>
  <si>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</si>
  <si>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</si>
  <si>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</si>
  <si>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</si>
  <si>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</si>
  <si>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</si>
  <si>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</si>
  <si>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</si>
  <si>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</si>
  <si>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</si>
  <si>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</si>
  <si>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</si>
  <si>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</si>
  <si>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</si>
  <si>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</si>
  <si>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</si>
  <si>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</si>
  <si>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</si>
  <si>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</si>
  <si>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</si>
  <si>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</si>
  <si>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</si>
  <si>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</si>
  <si>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</si>
  <si>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</si>
  <si>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</si>
  <si>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</si>
  <si>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</si>
  <si>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</si>
  <si>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</si>
  <si>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</si>
  <si>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</si>
  <si>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</si>
  <si>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</si>
  <si>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</si>
  <si>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</si>
  <si>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</si>
  <si>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</si>
  <si>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</si>
  <si>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</si>
  <si>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</si>
  <si>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</si>
  <si>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</si>
  <si>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</si>
  <si>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</si>
  <si>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</si>
  <si>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</si>
  <si>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</si>
  <si>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</si>
  <si>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</si>
  <si>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</si>
  <si>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</si>
  <si>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</si>
  <si>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</si>
  <si>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</si>
  <si>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</si>
  <si>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</si>
  <si>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</si>
  <si>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</si>
  <si>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</si>
  <si>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</si>
  <si>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</si>
  <si>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</si>
  <si>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</si>
  <si>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</si>
  <si>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</si>
  <si>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</si>
  <si>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</si>
  <si>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</si>
  <si>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</si>
  <si>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</si>
  <si>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</si>
  <si>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</si>
  <si>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</si>
  <si>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</si>
  <si>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</si>
  <si>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</si>
  <si>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</si>
  <si>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</si>
  <si>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</si>
  <si>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</si>
  <si>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</si>
  <si>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</si>
  <si>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</si>
  <si>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</si>
  <si>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</si>
  <si>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</si>
  <si>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</si>
  <si>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</si>
  <si>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</si>
  <si>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</si>
  <si>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</si>
  <si>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</si>
  <si>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</si>
  <si>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</si>
  <si>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</si>
  <si>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</si>
  <si>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</si>
  <si>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</si>
  <si>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</si>
  <si>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</si>
  <si>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</si>
  <si>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</si>
  <si>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</si>
  <si>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</si>
  <si>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</si>
  <si>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</si>
  <si>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</si>
  <si>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</si>
  <si>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</si>
  <si>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</si>
  <si>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</si>
  <si>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</si>
  <si>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</si>
  <si>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</si>
  <si>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</si>
  <si>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</si>
  <si>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</si>
  <si>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</si>
  <si>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</si>
  <si>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</si>
  <si>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</si>
  <si>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</si>
  <si>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</si>
  <si>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</si>
  <si>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</si>
  <si>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</si>
  <si>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</si>
  <si>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</si>
  <si>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</si>
  <si>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</si>
  <si>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</si>
  <si>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</si>
  <si>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</si>
  <si>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</si>
  <si>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</si>
  <si>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</si>
  <si>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</si>
  <si>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</si>
  <si>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</si>
  <si>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</si>
  <si>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</si>
  <si>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</si>
  <si>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</si>
  <si>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</si>
  <si>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</si>
  <si>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</si>
  <si>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</si>
  <si>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</si>
  <si>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</si>
  <si>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</si>
  <si>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</si>
  <si>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</si>
  <si>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</si>
  <si>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</si>
  <si>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</si>
  <si>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</si>
  <si>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</si>
  <si>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</si>
  <si>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</si>
  <si>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</si>
  <si>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</si>
  <si>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</si>
  <si>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</si>
  <si>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</si>
  <si>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</si>
  <si>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</si>
  <si>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</si>
  <si>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</si>
  <si>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</si>
  <si>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</si>
  <si>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</si>
  <si>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</si>
  <si>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</si>
  <si>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</si>
  <si>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</si>
  <si>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</si>
  <si>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</si>
  <si>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</si>
  <si>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</si>
  <si>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</si>
  <si>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</si>
  <si>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</si>
  <si>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</si>
  <si>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</si>
  <si>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</si>
  <si>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</si>
  <si>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</si>
  <si>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</si>
  <si>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</si>
  <si>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</si>
  <si>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</si>
  <si>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</si>
  <si>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</si>
  <si>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</si>
  <si>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</si>
  <si>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</si>
  <si>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</si>
  <si>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</si>
  <si>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</si>
  <si>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</si>
  <si>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</si>
  <si>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</si>
  <si>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</si>
  <si>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</si>
  <si>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</si>
  <si>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</si>
  <si>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</si>
  <si>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</si>
  <si>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</si>
  <si>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</si>
  <si>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</si>
  <si>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</si>
  <si>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</si>
  <si>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</si>
  <si>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</si>
  <si>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</si>
  <si>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</si>
  <si>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</si>
  <si>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</si>
  <si>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</si>
  <si>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</si>
  <si>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</si>
  <si>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</si>
  <si>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</si>
  <si>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</si>
  <si>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</si>
  <si>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</si>
  <si>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</si>
  <si>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</si>
  <si>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</si>
  <si>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</si>
  <si>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</si>
  <si>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</si>
  <si>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</si>
  <si>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</si>
  <si>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</si>
  <si>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</si>
  <si>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</si>
  <si>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</si>
  <si>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</si>
  <si>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</si>
  <si>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</si>
  <si>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</si>
  <si>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</si>
  <si>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</si>
  <si>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</si>
  <si>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</si>
  <si>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</si>
  <si>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</si>
  <si>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</si>
  <si>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</si>
  <si>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</si>
  <si>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</si>
  <si>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</si>
  <si>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</si>
  <si>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</si>
  <si>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</si>
  <si>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</si>
  <si>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</si>
  <si>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</si>
  <si>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</si>
  <si>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</si>
  <si>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</si>
  <si>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</si>
  <si>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</si>
  <si>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</si>
  <si>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</si>
  <si>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</si>
  <si>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</si>
  <si>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</si>
  <si>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</si>
  <si>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</si>
  <si>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</si>
  <si>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</si>
  <si>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</si>
  <si>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</si>
  <si>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</si>
  <si>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</si>
  <si>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</si>
  <si>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</si>
  <si>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</si>
  <si>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</si>
  <si>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</si>
  <si>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</si>
  <si>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</si>
  <si>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</si>
  <si>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</si>
  <si>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</si>
  <si>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</si>
  <si>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</si>
  <si>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</si>
  <si>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</si>
  <si>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</si>
  <si>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</si>
  <si>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</si>
  <si>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</si>
  <si>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</si>
  <si>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</si>
  <si>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</si>
  <si>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</si>
  <si>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</si>
  <si>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</si>
  <si>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</si>
  <si>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</si>
  <si>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</si>
  <si>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</si>
  <si>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</si>
  <si>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</si>
  <si>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</si>
  <si>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</si>
  <si>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</si>
  <si>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</si>
  <si>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</si>
  <si>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</si>
  <si>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</si>
  <si>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</si>
  <si>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</si>
  <si>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</si>
  <si>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</si>
  <si>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</si>
  <si>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</si>
  <si>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</si>
  <si>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</si>
  <si>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</si>
  <si>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</si>
  <si>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</si>
  <si>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</si>
  <si>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</si>
  <si>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</si>
  <si>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</si>
  <si>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</si>
  <si>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</si>
  <si>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</si>
  <si>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</si>
  <si>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</si>
  <si>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</si>
  <si>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</si>
  <si>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</si>
  <si>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</si>
  <si>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</si>
  <si>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</si>
  <si>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</si>
  <si>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</si>
  <si>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</si>
  <si>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</si>
  <si>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</si>
  <si>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</si>
  <si>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</si>
  <si>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</si>
  <si>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</si>
  <si>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</si>
  <si>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</si>
  <si>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</si>
  <si>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</si>
  <si>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</si>
  <si>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</si>
  <si>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</si>
  <si>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</si>
  <si>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</si>
  <si>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</si>
  <si>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</si>
  <si>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</si>
  <si>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</si>
  <si>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</si>
  <si>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</si>
  <si>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</si>
  <si>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</si>
  <si>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</si>
  <si>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</si>
  <si>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</si>
  <si>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</si>
  <si>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</si>
  <si>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</si>
  <si>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</si>
  <si>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</si>
  <si>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</si>
  <si>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</si>
  <si>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</si>
  <si>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</si>
  <si>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</si>
  <si>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</si>
  <si>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</si>
  <si>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</si>
  <si>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</si>
  <si>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</si>
  <si>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</si>
  <si>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</si>
  <si>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</si>
  <si>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</si>
  <si>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</si>
  <si>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</si>
  <si>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</si>
  <si>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</si>
  <si>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</si>
  <si>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</si>
  <si>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</si>
  <si>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</si>
  <si>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</si>
  <si>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</si>
  <si>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</si>
  <si>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</si>
  <si>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</si>
  <si>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</si>
  <si>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</si>
  <si>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</si>
  <si>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</si>
  <si>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</si>
  <si>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</si>
  <si>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</si>
  <si>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</si>
  <si>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</si>
  <si>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</si>
  <si>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</si>
  <si>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</si>
  <si>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</si>
  <si>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</si>
  <si>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</si>
  <si>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</si>
  <si>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</si>
  <si>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</si>
  <si>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</si>
  <si>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</si>
  <si>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</si>
  <si>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</si>
  <si>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</si>
  <si>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</si>
  <si>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</si>
  <si>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</si>
  <si>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</si>
  <si>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</si>
  <si>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</si>
  <si>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</si>
  <si>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</si>
  <si>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</si>
  <si>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</si>
  <si>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</si>
  <si>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</si>
  <si>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</si>
  <si>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</si>
  <si>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</si>
  <si>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</si>
  <si>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</si>
  <si>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</si>
  <si>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</si>
  <si>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</si>
  <si>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</si>
  <si>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</si>
  <si>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</si>
  <si>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</si>
  <si>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</si>
  <si>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</si>
  <si>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</si>
  <si>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</si>
  <si>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</si>
  <si>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</si>
  <si>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</si>
  <si>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</si>
  <si>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</si>
  <si>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</si>
  <si>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</si>
  <si>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</si>
  <si>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</si>
  <si>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</si>
  <si>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</si>
  <si>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</si>
  <si>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</si>
  <si>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</si>
  <si>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</si>
  <si>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</si>
  <si>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</si>
  <si>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</si>
  <si>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</si>
  <si>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</si>
  <si>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</si>
  <si>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</si>
  <si>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</si>
  <si>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</si>
  <si>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</si>
  <si>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</si>
  <si>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</si>
  <si>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</si>
  <si>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</si>
  <si>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</si>
  <si>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</si>
  <si>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</si>
  <si>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</si>
  <si>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</si>
  <si>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</si>
  <si>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</si>
  <si>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</si>
  <si>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</si>
  <si>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</si>
  <si>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</si>
  <si>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</si>
  <si>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</si>
  <si>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</si>
  <si>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</si>
  <si>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</si>
  <si>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</si>
  <si>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</si>
  <si>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</si>
  <si>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</si>
  <si>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</si>
  <si>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</si>
  <si>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</si>
  <si>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</si>
  <si>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</si>
  <si>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</si>
  <si>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</si>
  <si>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</si>
  <si>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</si>
  <si>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</si>
  <si>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</si>
  <si>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</si>
  <si>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</si>
  <si>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</si>
  <si>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</si>
  <si>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</si>
  <si>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</si>
  <si>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</si>
  <si>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</si>
  <si>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</si>
  <si>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</si>
  <si>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</si>
  <si>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</si>
  <si>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</si>
  <si>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</si>
  <si>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</si>
  <si>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</si>
  <si>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</si>
  <si>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</si>
  <si>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</si>
  <si>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</si>
  <si>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</si>
  <si>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</si>
  <si>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</si>
  <si>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</si>
  <si>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</si>
  <si>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</si>
  <si>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</si>
  <si>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</si>
  <si>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</si>
  <si>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</si>
  <si>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</si>
  <si>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</si>
  <si>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</si>
  <si>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</si>
  <si>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</si>
  <si>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</si>
  <si>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</si>
  <si>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</si>
  <si>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</si>
  <si>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</si>
  <si>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</si>
  <si>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</si>
  <si>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</si>
  <si>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</si>
  <si>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</si>
  <si>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</si>
  <si>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</si>
  <si>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</si>
  <si>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</si>
  <si>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</si>
  <si>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</si>
  <si>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</si>
  <si>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</si>
  <si>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</si>
  <si>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</si>
  <si>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</si>
  <si>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</si>
  <si>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</si>
  <si>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</si>
  <si>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</si>
  <si>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</si>
  <si>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</si>
  <si>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</si>
  <si>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</si>
  <si>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</si>
  <si>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</si>
  <si>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</si>
  <si>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</si>
  <si>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</si>
  <si>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</si>
  <si>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</si>
  <si>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</si>
  <si>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</si>
  <si>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</si>
  <si>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</si>
  <si>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</si>
  <si>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</si>
  <si>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</si>
  <si>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</si>
  <si>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</si>
  <si>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</si>
  <si>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</si>
  <si>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</si>
  <si>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</si>
  <si>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</si>
  <si>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</si>
  <si>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</si>
  <si>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</si>
  <si>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</si>
  <si>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</si>
  <si>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</si>
  <si>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</si>
  <si>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</si>
  <si>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</si>
  <si>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</si>
  <si>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</si>
  <si>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</si>
  <si>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</si>
  <si>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</si>
  <si>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</si>
  <si>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</si>
  <si>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</si>
  <si>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</si>
  <si>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</si>
  <si>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</si>
  <si>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</si>
  <si>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</si>
  <si>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</si>
  <si>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</si>
  <si>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</si>
  <si>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</si>
  <si>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</si>
  <si>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</si>
  <si>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</si>
  <si>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</si>
  <si>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</si>
  <si>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</si>
  <si>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</si>
  <si>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</si>
  <si>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</si>
  <si>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</si>
  <si>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</si>
  <si>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</si>
  <si>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</si>
  <si>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</si>
  <si>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</si>
  <si>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</si>
  <si>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</si>
  <si>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</si>
  <si>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</si>
  <si>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</si>
  <si>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</si>
  <si>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</si>
  <si>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</si>
  <si>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</si>
  <si>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</si>
  <si>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</si>
  <si>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</si>
  <si>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</si>
  <si>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</si>
  <si>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</si>
  <si>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</si>
  <si>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</si>
  <si>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</si>
  <si>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</si>
  <si>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</si>
  <si>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</si>
  <si>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</si>
  <si>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</si>
  <si>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</si>
  <si>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</si>
  <si>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</si>
  <si>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</si>
  <si>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</si>
  <si>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</si>
  <si>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</si>
  <si>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</si>
  <si>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</si>
  <si>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</si>
  <si>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</si>
  <si>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</si>
  <si>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</si>
  <si>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</si>
  <si>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</si>
  <si>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</si>
  <si>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</si>
  <si>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</si>
  <si>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</si>
  <si>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</si>
  <si>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</si>
  <si>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</si>
  <si>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</si>
  <si>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</si>
  <si>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</si>
  <si>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</si>
  <si>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</si>
  <si>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</si>
  <si>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</si>
  <si>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</si>
  <si>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</si>
  <si>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</si>
  <si>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</si>
  <si>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</si>
  <si>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</si>
  <si>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</si>
  <si>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</si>
  <si>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</si>
  <si>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</si>
  <si>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</si>
  <si>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</si>
  <si>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</si>
  <si>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</si>
  <si>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</si>
  <si>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</si>
  <si>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</si>
  <si>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</si>
  <si>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</si>
  <si>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</si>
  <si>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</si>
  <si>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</si>
  <si>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</si>
  <si>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</si>
  <si>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</si>
  <si>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</si>
  <si>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</si>
  <si>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</si>
  <si>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</si>
  <si>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</si>
  <si>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</si>
  <si>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</si>
  <si>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</si>
  <si>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</si>
  <si>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</si>
  <si>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</si>
  <si>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</si>
  <si>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</si>
  <si>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</si>
  <si>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</si>
  <si>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</si>
  <si>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</si>
  <si>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</si>
  <si>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</si>
  <si>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</si>
  <si>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</si>
  <si>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</si>
  <si>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</si>
  <si>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</si>
  <si>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</si>
  <si>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</si>
  <si>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</si>
  <si>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</si>
  <si>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</si>
  <si>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</si>
  <si>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</si>
  <si>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</si>
  <si>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</si>
  <si>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</si>
  <si>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</si>
  <si>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</si>
  <si>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</si>
  <si>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</si>
  <si>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</si>
  <si>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</si>
  <si>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</si>
  <si>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</si>
  <si>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</si>
  <si>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</si>
  <si>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</si>
  <si>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</si>
  <si>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</si>
  <si>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</si>
  <si>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</si>
  <si>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</si>
  <si>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</si>
  <si>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</si>
  <si>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</si>
  <si>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</si>
  <si>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</si>
  <si>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</si>
  <si>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</si>
  <si>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</si>
  <si>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</si>
  <si>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</si>
  <si>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</si>
  <si>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</si>
  <si>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</si>
  <si>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</si>
  <si>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</si>
  <si>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</si>
  <si>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</si>
  <si>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</si>
  <si>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</si>
  <si>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</si>
  <si>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</si>
  <si>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</si>
  <si>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</si>
  <si>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</si>
  <si>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</si>
  <si>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</si>
  <si>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</si>
  <si>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</si>
  <si>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</si>
  <si>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</si>
  <si>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</si>
  <si>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</si>
  <si>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</si>
  <si>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</si>
  <si>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</si>
  <si>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</si>
  <si>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</si>
  <si>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</si>
  <si>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</si>
  <si>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</si>
  <si>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</si>
  <si>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</si>
  <si>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</si>
  <si>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</si>
  <si>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</si>
  <si>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</si>
  <si>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</si>
  <si>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</si>
  <si>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</si>
  <si>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</si>
  <si>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</si>
  <si>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</si>
  <si>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</si>
  <si>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</si>
  <si>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</si>
  <si>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</si>
  <si>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</si>
  <si>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</si>
  <si>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</si>
  <si>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</si>
  <si>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</si>
  <si>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</si>
  <si>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</si>
  <si>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</si>
  <si>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</si>
  <si>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</si>
  <si>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</si>
  <si>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</si>
  <si>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</si>
  <si>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</si>
  <si>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</si>
  <si>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</si>
  <si>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</si>
  <si>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</si>
  <si>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</si>
  <si>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</si>
  <si>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</si>
  <si>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</si>
  <si>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</si>
  <si>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</si>
  <si>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</si>
  <si>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</si>
  <si>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</si>
  <si>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</si>
  <si>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</si>
  <si>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</si>
  <si>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</si>
  <si>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</si>
  <si>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</si>
  <si>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</si>
  <si>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</si>
  <si>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</si>
  <si>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</si>
  <si>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</si>
  <si>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</si>
  <si>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</si>
  <si>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</si>
  <si>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</si>
  <si>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</si>
  <si>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</si>
  <si>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</si>
  <si>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</si>
  <si>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</si>
  <si>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</si>
  <si>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</si>
  <si>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</si>
  <si>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</si>
  <si>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</si>
  <si>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</si>
  <si>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</si>
  <si>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</si>
  <si>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</si>
  <si>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</si>
  <si>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</si>
  <si>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</si>
  <si>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</si>
  <si>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</si>
  <si>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</si>
  <si>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</si>
  <si>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</si>
  <si>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</si>
  <si>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</si>
  <si>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</si>
  <si>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</si>
  <si>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</si>
  <si>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</si>
  <si>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</si>
  <si>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</si>
  <si>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</si>
  <si>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</si>
  <si>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</si>
  <si>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</si>
  <si>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</si>
  <si>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</si>
  <si>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</si>
  <si>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</si>
  <si>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</si>
  <si>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</si>
  <si>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</si>
  <si>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</si>
  <si>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</si>
  <si>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</si>
  <si>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</si>
  <si>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</si>
  <si>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</si>
  <si>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</si>
  <si>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</si>
  <si>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</si>
  <si>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</si>
  <si>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</si>
  <si>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</si>
  <si>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</si>
  <si>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</si>
  <si>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</si>
  <si>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</si>
  <si>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</si>
  <si>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</si>
  <si>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</si>
  <si>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</si>
  <si>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</si>
  <si>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</si>
  <si>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</si>
  <si>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</si>
  <si>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</si>
  <si>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</si>
  <si>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</si>
  <si>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</si>
  <si>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</si>
  <si>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</si>
  <si>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</si>
  <si>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</si>
  <si>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</si>
  <si>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</si>
  <si>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</si>
  <si>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</si>
  <si>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</si>
  <si>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</si>
  <si>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</si>
  <si>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</si>
  <si>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</si>
  <si>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</si>
  <si>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</si>
  <si>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</si>
  <si>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</si>
  <si>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</si>
  <si>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</si>
  <si>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</si>
  <si>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</si>
  <si>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</si>
  <si>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</si>
  <si>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</si>
  <si>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</si>
  <si>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</si>
  <si>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</si>
  <si>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</si>
  <si>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</si>
  <si>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</si>
  <si>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</si>
  <si>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</si>
  <si>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</si>
  <si>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</si>
  <si>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</si>
  <si>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</si>
  <si>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</si>
  <si>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</si>
  <si>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</si>
  <si>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</si>
  <si>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</si>
  <si>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</si>
  <si>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</si>
  <si>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</si>
  <si>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</si>
  <si>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</si>
  <si>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</si>
  <si>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</si>
  <si>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</si>
  <si>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</si>
  <si>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</si>
  <si>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</si>
  <si>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</si>
  <si>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</si>
  <si>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</si>
  <si>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</si>
  <si>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</si>
  <si>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</si>
  <si>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</si>
  <si>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</si>
  <si>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</si>
  <si>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</si>
  <si>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</si>
  <si>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</si>
  <si>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</si>
  <si>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</si>
  <si>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</si>
  <si>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</si>
  <si>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</si>
  <si>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</si>
  <si>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</si>
  <si>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</si>
  <si>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</si>
  <si>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</si>
  <si>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</si>
  <si>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</si>
  <si>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</si>
  <si>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</si>
  <si>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</si>
  <si>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</si>
  <si>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</si>
  <si>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</si>
  <si>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</si>
  <si>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</si>
  <si>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</si>
  <si>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</si>
  <si>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</si>
  <si>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</si>
  <si>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</si>
  <si>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</si>
  <si>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</si>
  <si>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</si>
  <si>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</si>
  <si>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</si>
  <si>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</si>
  <si>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</si>
  <si>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</si>
  <si>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</si>
  <si>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</si>
  <si>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</si>
  <si>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</si>
  <si>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</si>
  <si>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</si>
  <si>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</si>
  <si>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</si>
  <si>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</si>
  <si>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</si>
  <si>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</si>
  <si>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</si>
  <si>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</si>
  <si>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</si>
  <si>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</si>
  <si>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</si>
  <si>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</si>
  <si>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</si>
  <si>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</si>
  <si>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</si>
  <si>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</si>
  <si>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</si>
  <si>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</si>
  <si>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</si>
  <si>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</si>
  <si>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</si>
  <si>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</si>
  <si>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</si>
  <si>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</si>
  <si>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</si>
  <si>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</si>
  <si>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</si>
  <si>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</si>
  <si>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</si>
  <si>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</si>
  <si>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</si>
  <si>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</si>
  <si>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</si>
  <si>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</si>
  <si>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</si>
  <si>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</si>
  <si>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</si>
  <si>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</si>
  <si>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</si>
  <si>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</si>
  <si>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</si>
  <si>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</si>
  <si>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</si>
  <si>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</si>
  <si>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</si>
  <si>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</si>
  <si>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</si>
  <si>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</si>
  <si>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</si>
  <si>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</si>
  <si>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</si>
  <si>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</si>
  <si>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</si>
  <si>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</si>
  <si>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</si>
  <si>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</si>
  <si>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</si>
  <si>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</si>
  <si>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</si>
  <si>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</si>
  <si>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</si>
  <si>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</si>
  <si>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</si>
  <si>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</si>
  <si>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</si>
  <si>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</si>
  <si>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</si>
  <si>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</si>
  <si>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</si>
  <si>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</si>
  <si>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</si>
  <si>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</si>
  <si>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</si>
  <si>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</si>
  <si>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</si>
  <si>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</si>
  <si>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</si>
  <si>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</si>
  <si>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</si>
  <si>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</si>
  <si>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</si>
  <si>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</si>
  <si>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</si>
  <si>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</si>
  <si>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</si>
  <si>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</si>
  <si>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</si>
  <si>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</si>
  <si>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</si>
  <si>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</si>
  <si>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</si>
  <si>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</si>
  <si>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</si>
  <si>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</si>
  <si>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</si>
  <si>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</si>
  <si>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</si>
  <si>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</si>
  <si>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</si>
  <si>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</si>
  <si>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</si>
  <si>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</si>
  <si>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</si>
  <si>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</si>
  <si>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</si>
  <si>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</si>
  <si>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</si>
  <si>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</si>
  <si>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</si>
  <si>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</si>
  <si>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</si>
  <si>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</si>
  <si>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</si>
  <si>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</si>
  <si>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</si>
  <si>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</si>
  <si>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</si>
  <si>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</si>
  <si>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</si>
  <si>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</si>
  <si>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</si>
  <si>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</si>
  <si>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</si>
  <si>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</si>
  <si>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</si>
  <si>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</si>
  <si>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</si>
  <si>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</si>
  <si>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</si>
  <si>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</si>
  <si>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</si>
  <si>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</si>
  <si>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</si>
  <si>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</si>
  <si>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</si>
  <si>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</si>
  <si>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</si>
  <si>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</si>
  <si>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</si>
  <si>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</si>
  <si>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</si>
  <si>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</si>
  <si>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</si>
  <si>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</si>
  <si>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</si>
  <si>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</si>
  <si>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</si>
  <si>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</si>
  <si>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</si>
  <si>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</si>
  <si>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</si>
  <si>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</si>
  <si>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</si>
  <si>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</si>
  <si>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</si>
  <si>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</si>
  <si>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</si>
  <si>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</si>
  <si>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</si>
  <si>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</si>
  <si>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</si>
  <si>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</si>
  <si>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</si>
  <si>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</si>
  <si>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</si>
  <si>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</si>
  <si>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</si>
  <si>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</si>
  <si>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</si>
  <si>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</si>
  <si>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</si>
  <si>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</si>
  <si>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</si>
  <si>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</si>
  <si>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</si>
  <si>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</si>
  <si>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</si>
  <si>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</si>
  <si>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</si>
  <si>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</si>
  <si>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</si>
  <si>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</si>
  <si>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</si>
  <si>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</si>
  <si>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</si>
  <si>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</si>
  <si>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</si>
  <si>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</si>
  <si>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</si>
  <si>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</si>
  <si>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</si>
  <si>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</si>
  <si>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</si>
  <si>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</si>
  <si>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</si>
  <si>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</si>
  <si>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</si>
  <si>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</si>
  <si>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</si>
  <si>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</si>
  <si>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</si>
  <si>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</si>
  <si>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</si>
  <si>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</si>
  <si>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</si>
  <si>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</si>
  <si>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</si>
  <si>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</si>
  <si>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</si>
  <si>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</si>
  <si>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</si>
  <si>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</si>
  <si>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</si>
  <si>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</si>
  <si>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</si>
  <si>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</si>
  <si>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</si>
  <si>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</si>
  <si>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</si>
  <si>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</si>
  <si>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</si>
  <si>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</si>
  <si>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</si>
  <si>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</si>
  <si>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</si>
  <si>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</si>
  <si>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</si>
  <si>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</si>
  <si>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</si>
  <si>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</si>
  <si>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</si>
  <si>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</si>
  <si>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</si>
  <si>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</si>
  <si>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</si>
  <si>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</si>
  <si>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</si>
  <si>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</si>
  <si>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</si>
  <si>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</si>
  <si>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</si>
  <si>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</si>
  <si>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</si>
  <si>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</si>
  <si>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</si>
  <si>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</si>
  <si>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</si>
  <si>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</si>
  <si>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</si>
  <si>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</si>
  <si>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</si>
  <si>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</si>
  <si>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</si>
  <si>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</si>
  <si>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</si>
  <si>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</si>
  <si>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</si>
  <si>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</si>
  <si>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</si>
  <si>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</si>
  <si>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</si>
  <si>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</si>
  <si>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</si>
  <si>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</si>
  <si>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</si>
  <si>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</si>
  <si>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</si>
  <si>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</si>
  <si>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</si>
  <si>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</si>
  <si>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</si>
  <si>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</si>
  <si>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</si>
  <si>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</si>
  <si>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</si>
  <si>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</si>
  <si>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</si>
  <si>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</si>
  <si>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</si>
  <si>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</si>
  <si>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</si>
  <si>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</si>
  <si>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</si>
  <si>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</si>
  <si>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</si>
  <si>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</si>
  <si>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</si>
  <si>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</si>
  <si>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</si>
  <si>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</si>
  <si>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</si>
  <si>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</si>
  <si>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</si>
  <si>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</si>
  <si>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</si>
  <si>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</si>
  <si>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</si>
  <si>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</si>
  <si>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</si>
  <si>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</si>
  <si>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</si>
  <si>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</si>
  <si>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</si>
  <si>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</si>
  <si>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</si>
  <si>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</si>
  <si>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</si>
  <si>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</si>
  <si>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</si>
  <si>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</si>
  <si>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</si>
  <si>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</si>
  <si>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</si>
  <si>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</si>
  <si>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</si>
  <si>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</si>
  <si>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</si>
  <si>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</si>
  <si>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</si>
  <si>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</si>
  <si>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</si>
  <si>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</si>
  <si>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</si>
  <si>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</si>
  <si>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</si>
  <si>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</si>
  <si>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</si>
  <si>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</si>
  <si>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</si>
  <si>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</si>
  <si>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</si>
  <si>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</si>
  <si>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</si>
  <si>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</si>
  <si>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</si>
  <si>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</si>
  <si>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</si>
  <si>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</si>
  <si>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</si>
  <si>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</si>
  <si>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</si>
  <si>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</si>
  <si>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</si>
  <si>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</si>
  <si>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</si>
  <si>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</si>
  <si>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</si>
  <si>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</si>
  <si>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</si>
  <si>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</si>
  <si>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</si>
  <si>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</si>
  <si>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</si>
  <si>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</si>
  <si>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</si>
  <si>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</si>
  <si>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</si>
  <si>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</si>
  <si>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</si>
  <si>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</si>
  <si>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</si>
  <si>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</si>
  <si>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</si>
  <si>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</si>
  <si>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</si>
  <si>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</si>
  <si>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</si>
  <si>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</si>
  <si>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</si>
  <si>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</si>
  <si>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</si>
  <si>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</si>
  <si>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</si>
  <si>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</si>
  <si>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</si>
  <si>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</si>
  <si>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</si>
  <si>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</si>
  <si>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</si>
  <si>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</si>
  <si>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</si>
  <si>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</si>
  <si>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</si>
  <si>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</si>
  <si>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</si>
  <si>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</si>
  <si>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</si>
  <si>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</si>
  <si>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</si>
  <si>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</si>
  <si>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</si>
  <si>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</si>
  <si>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</si>
  <si>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</si>
  <si>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</si>
  <si>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</si>
  <si>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</si>
  <si>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</si>
  <si>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</si>
  <si>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</si>
  <si>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</si>
  <si>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</si>
  <si>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</si>
  <si>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</si>
  <si>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</si>
  <si>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</si>
  <si>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</si>
  <si>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</si>
  <si>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</si>
  <si>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</si>
  <si>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</si>
  <si>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</si>
  <si>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</si>
  <si>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</si>
  <si>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</si>
  <si>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</si>
  <si>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</si>
  <si>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</si>
  <si>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</si>
  <si>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</si>
  <si>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</si>
  <si>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</si>
  <si>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</si>
  <si>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</si>
  <si>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</si>
  <si>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</si>
  <si>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</si>
  <si>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</si>
  <si>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</si>
  <si>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</si>
  <si>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</si>
  <si>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</si>
  <si>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</si>
  <si>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</si>
  <si>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</si>
  <si>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</si>
  <si>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</si>
  <si>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</si>
  <si>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</si>
  <si>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</si>
  <si>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</si>
  <si>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</si>
  <si>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</si>
  <si>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</si>
  <si>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</si>
  <si>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</si>
  <si>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</si>
  <si>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</si>
  <si>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</si>
  <si>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</si>
  <si>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</si>
  <si>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</si>
  <si>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</si>
  <si>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</si>
  <si>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</si>
  <si>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</si>
  <si>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</si>
  <si>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</si>
  <si>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</si>
  <si>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</si>
  <si>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</si>
  <si>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</si>
  <si>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</si>
  <si>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</si>
  <si>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</si>
  <si>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</si>
  <si>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</si>
  <si>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</si>
  <si>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</si>
  <si>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</si>
  <si>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</si>
  <si>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</si>
  <si>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</si>
  <si>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</si>
  <si>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</si>
  <si>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</si>
  <si>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</si>
  <si>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</si>
  <si>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</si>
  <si>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</si>
  <si>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</si>
  <si>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</si>
  <si>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</si>
  <si>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</si>
  <si>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</si>
  <si>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</si>
  <si>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</si>
  <si>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</si>
  <si>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</si>
  <si>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</si>
  <si>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</si>
  <si>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</si>
  <si>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</si>
  <si>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</si>
  <si>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</si>
  <si>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</si>
  <si>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</si>
  <si>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</si>
  <si>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</si>
  <si>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</si>
  <si>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</si>
  <si>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</si>
  <si>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</si>
  <si>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</si>
  <si>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</si>
  <si>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</si>
  <si>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</si>
  <si>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</si>
  <si>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</si>
  <si>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</si>
  <si>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</si>
  <si>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</si>
  <si>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</si>
  <si>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</si>
  <si>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</si>
  <si>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</si>
  <si>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</si>
  <si>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</si>
  <si>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</si>
  <si>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</si>
  <si>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</si>
  <si>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</si>
  <si>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</si>
  <si>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</si>
  <si>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</si>
  <si>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</si>
  <si>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</si>
  <si>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</si>
  <si>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</si>
  <si>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</si>
  <si>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</si>
  <si>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</si>
  <si>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</si>
  <si>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</si>
  <si>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</si>
  <si>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</si>
  <si>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</si>
  <si>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</si>
  <si>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</si>
  <si>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</si>
  <si>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</si>
  <si>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</si>
  <si>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</si>
  <si>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</si>
  <si>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</si>
  <si>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</si>
  <si>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</si>
  <si>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</si>
  <si>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</si>
  <si>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</si>
  <si>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</si>
  <si>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</si>
  <si>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</si>
  <si>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</si>
  <si>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</si>
  <si>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</si>
  <si>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</si>
  <si>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</si>
  <si>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</si>
  <si>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</si>
  <si>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</si>
  <si>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</si>
  <si>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</si>
  <si>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</si>
  <si>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</si>
  <si>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</si>
  <si>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</si>
  <si>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</si>
  <si>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</si>
  <si>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</si>
  <si>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</si>
  <si>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</si>
  <si>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</si>
  <si>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</si>
  <si>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</si>
  <si>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</si>
  <si>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</si>
  <si>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</si>
  <si>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</si>
  <si>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</si>
  <si>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</si>
  <si>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</si>
  <si>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</si>
  <si>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</si>
  <si>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</si>
  <si>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</si>
  <si>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</si>
  <si>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</si>
  <si>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</si>
  <si>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</si>
  <si>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</si>
  <si>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</si>
  <si>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</si>
  <si>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</si>
  <si>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</si>
  <si>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</si>
  <si>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</si>
  <si>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</si>
  <si>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</si>
  <si>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</si>
  <si>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</si>
  <si>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</si>
  <si>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</si>
  <si>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</si>
  <si>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</si>
  <si>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</si>
  <si>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</si>
  <si>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</si>
  <si>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</si>
  <si>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</si>
  <si>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</si>
  <si>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</si>
  <si>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</si>
  <si>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</si>
  <si>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</si>
  <si>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</si>
  <si>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</si>
  <si>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</si>
  <si>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</si>
  <si>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</si>
  <si>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</si>
  <si>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</si>
  <si>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</si>
  <si>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</si>
  <si>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</si>
  <si>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</si>
  <si>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</si>
  <si>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</si>
  <si>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</si>
  <si>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</si>
  <si>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</si>
  <si>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</si>
  <si>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</si>
  <si>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</si>
  <si>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</si>
  <si>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</si>
  <si>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</si>
  <si>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</si>
  <si>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</si>
  <si>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</si>
  <si>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</si>
  <si>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</si>
  <si>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</si>
  <si>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</si>
  <si>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</si>
  <si>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</si>
  <si>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</si>
  <si>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</si>
  <si>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</si>
  <si>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</si>
  <si>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</si>
  <si>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</si>
  <si>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</si>
  <si>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</si>
  <si>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</si>
  <si>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</si>
  <si>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</si>
  <si>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</si>
  <si>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</si>
  <si>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</si>
  <si>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</si>
  <si>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</si>
  <si>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</si>
  <si>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</si>
  <si>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</si>
  <si>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</si>
  <si>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</si>
  <si>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</si>
  <si>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</si>
  <si>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</si>
  <si>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</si>
  <si>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</si>
  <si>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</si>
  <si>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</si>
  <si>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</si>
  <si>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</si>
  <si>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</si>
  <si>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</si>
  <si>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</si>
  <si>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</si>
  <si>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</si>
  <si>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</si>
  <si>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</si>
  <si>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</si>
  <si>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</si>
  <si>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</si>
  <si>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</si>
  <si>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</si>
  <si>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</si>
  <si>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</si>
  <si>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</si>
  <si>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</si>
  <si>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</si>
  <si>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</si>
  <si>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</si>
  <si>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</si>
  <si>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</si>
  <si>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</si>
  <si>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</si>
  <si>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</si>
  <si>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</si>
  <si>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</si>
  <si>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</si>
  <si>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</si>
  <si>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</si>
  <si>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</si>
  <si>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</si>
  <si>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</si>
  <si>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</si>
  <si>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</si>
  <si>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</si>
  <si>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</si>
  <si>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</si>
  <si>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</si>
  <si>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</si>
  <si>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</si>
  <si>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</si>
  <si>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</si>
  <si>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</si>
  <si>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</si>
  <si>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</si>
  <si>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</si>
  <si>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</si>
  <si>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</si>
  <si>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</si>
  <si>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</si>
  <si>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</si>
  <si>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</si>
  <si>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</si>
  <si>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</si>
  <si>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</si>
  <si>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</si>
  <si>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</si>
  <si>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</si>
  <si>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</si>
  <si>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</si>
  <si>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</si>
  <si>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</si>
  <si>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</si>
  <si>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</si>
  <si>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</si>
  <si>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</si>
  <si>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</si>
  <si>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</si>
  <si>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</si>
  <si>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</si>
  <si>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</si>
  <si>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</si>
  <si>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</si>
  <si>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</si>
  <si>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</si>
  <si>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</si>
  <si>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</si>
  <si>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</si>
  <si>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</si>
  <si>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</si>
  <si>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</si>
  <si>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</si>
  <si>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</si>
  <si>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</si>
  <si>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</si>
  <si>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</si>
  <si>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</si>
  <si>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</si>
  <si>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</si>
  <si>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</si>
  <si>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</si>
  <si>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</si>
  <si>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</si>
  <si>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</si>
  <si>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</si>
  <si>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</si>
  <si>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</si>
  <si>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</si>
  <si>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</si>
  <si>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</si>
  <si>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</si>
  <si>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</si>
  <si>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</si>
  <si>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</si>
  <si>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</si>
  <si>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</si>
  <si>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</si>
  <si>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</si>
  <si>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</si>
  <si>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</si>
  <si>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</si>
  <si>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</si>
  <si>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</si>
  <si>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</si>
  <si>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</si>
  <si>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</si>
  <si>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</si>
  <si>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</si>
  <si>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</si>
  <si>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</si>
  <si>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</si>
  <si>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</si>
  <si>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</si>
  <si>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</si>
  <si>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</si>
  <si>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</si>
  <si>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</si>
  <si>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</si>
  <si>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</si>
  <si>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</si>
  <si>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</si>
  <si>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</si>
  <si>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</si>
  <si>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</si>
  <si>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</si>
  <si>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</si>
  <si>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</si>
  <si>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</si>
  <si>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</si>
  <si>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</si>
  <si>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</si>
  <si>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</si>
  <si>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</si>
  <si>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</si>
  <si>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</si>
  <si>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</si>
  <si>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</si>
  <si>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</si>
  <si>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</si>
  <si>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</si>
  <si>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</si>
  <si>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</si>
  <si>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</si>
  <si>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</si>
  <si>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</si>
  <si>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</si>
  <si>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</si>
  <si>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</si>
  <si>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</si>
  <si>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</si>
  <si>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</si>
  <si>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</si>
  <si>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</si>
  <si>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</si>
  <si>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</si>
  <si>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</si>
  <si>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</si>
  <si>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</si>
  <si>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</si>
  <si>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</si>
  <si>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</si>
  <si>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</si>
  <si>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</si>
  <si>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</si>
  <si>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</si>
  <si>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</si>
  <si>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</si>
  <si>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</si>
  <si>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</si>
  <si>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</si>
  <si>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</si>
  <si>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</si>
  <si>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</si>
  <si>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</si>
  <si>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</si>
  <si>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</si>
  <si>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</si>
  <si>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</si>
  <si>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</si>
  <si>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</si>
  <si>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</si>
  <si>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</si>
  <si>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</si>
  <si>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</si>
  <si>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</si>
  <si>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</si>
  <si>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</si>
  <si>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</si>
  <si>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</si>
  <si>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</si>
  <si>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</si>
  <si>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</si>
  <si>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</si>
  <si>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</si>
  <si>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</si>
  <si>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</si>
  <si>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</si>
  <si>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</si>
  <si>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</si>
  <si>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</si>
  <si>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</si>
  <si>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</si>
  <si>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</si>
  <si>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</si>
  <si>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</si>
  <si>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</si>
  <si>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</si>
  <si>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</si>
  <si>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</si>
  <si>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</si>
  <si>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</si>
  <si>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</si>
  <si>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</si>
  <si>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</si>
  <si>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</si>
  <si>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</si>
  <si>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</si>
  <si>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</si>
  <si>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</si>
  <si>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</si>
  <si>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</si>
  <si>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</si>
  <si>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</si>
  <si>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</si>
  <si>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</si>
  <si>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</si>
  <si>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</si>
  <si>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</si>
  <si>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</si>
  <si>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</si>
  <si>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</si>
  <si>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</si>
  <si>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</si>
  <si>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</si>
  <si>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</si>
  <si>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</si>
  <si>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</si>
  <si>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</si>
  <si>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</si>
  <si>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</si>
  <si>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</si>
  <si>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</si>
  <si>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</si>
  <si>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</si>
  <si>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</si>
  <si>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</si>
  <si>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</si>
  <si>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</si>
  <si>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</si>
  <si>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</si>
  <si>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</si>
  <si>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</si>
  <si>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</si>
  <si>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</si>
  <si>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</si>
  <si>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</si>
  <si>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</si>
  <si>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</si>
  <si>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</si>
  <si>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</si>
  <si>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</si>
  <si>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</si>
  <si>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</si>
  <si>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</si>
  <si>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</si>
  <si>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</si>
  <si>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</si>
  <si>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</si>
  <si>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</si>
  <si>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</si>
  <si>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</si>
  <si>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</si>
  <si>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</si>
  <si>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</si>
  <si>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</si>
  <si>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</si>
  <si>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</si>
  <si>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</si>
  <si>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</si>
  <si>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</si>
  <si>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</si>
  <si>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</si>
  <si>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</si>
  <si>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</si>
  <si>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</si>
  <si>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</si>
  <si>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</si>
  <si>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</si>
  <si>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</si>
  <si>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</si>
  <si>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</si>
  <si>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</si>
  <si>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</si>
  <si>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</si>
  <si>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</si>
  <si>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</si>
  <si>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</si>
  <si>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</si>
  <si>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</si>
  <si>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</si>
  <si>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</si>
  <si>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</si>
  <si>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</si>
  <si>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</si>
  <si>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</si>
  <si>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</si>
  <si>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</si>
  <si>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</si>
  <si>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</si>
  <si>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</si>
  <si>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</si>
  <si>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</si>
  <si>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</si>
  <si>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</si>
  <si>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</si>
  <si>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</si>
  <si>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</si>
  <si>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</si>
  <si>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</si>
  <si>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</si>
  <si>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</si>
  <si>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</si>
  <si>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</si>
  <si>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</si>
  <si>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</si>
  <si>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</si>
  <si>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</si>
  <si>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</si>
  <si>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</si>
  <si>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</si>
  <si>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</si>
  <si>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</si>
  <si>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</si>
  <si>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</si>
  <si>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</si>
  <si>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</si>
  <si>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</si>
  <si>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</si>
  <si>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</si>
  <si>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</si>
  <si>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</si>
  <si>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</si>
  <si>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</si>
  <si>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</si>
  <si>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</si>
  <si>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</si>
  <si>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</si>
  <si>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</si>
  <si>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</si>
  <si>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</si>
  <si>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</si>
  <si>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</si>
  <si>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</si>
  <si>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</si>
  <si>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</si>
  <si>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</si>
  <si>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</si>
  <si>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</si>
  <si>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</si>
  <si>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</si>
  <si>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</si>
  <si>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</si>
  <si>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</si>
  <si>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</si>
  <si>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</si>
  <si>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</si>
  <si>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</si>
  <si>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</si>
  <si>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</si>
  <si>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</si>
  <si>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</si>
  <si>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</si>
  <si>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</si>
  <si>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</si>
  <si>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</si>
  <si>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</si>
  <si>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</si>
  <si>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</si>
  <si>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</si>
  <si>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</si>
  <si>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</si>
  <si>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</si>
  <si>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</si>
  <si>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</si>
  <si>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</si>
  <si>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</si>
  <si>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</si>
  <si>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</si>
  <si>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</si>
  <si>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</si>
  <si>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</si>
  <si>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</si>
  <si>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</si>
  <si>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</si>
  <si>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</si>
  <si>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</si>
  <si>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</si>
  <si>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</si>
  <si>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</si>
  <si>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</si>
  <si>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</si>
  <si>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</si>
  <si>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</si>
  <si>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</si>
  <si>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</si>
  <si>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</si>
  <si>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</si>
  <si>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</si>
  <si>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</si>
  <si>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</si>
  <si>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</si>
  <si>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</si>
  <si>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</si>
  <si>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</si>
  <si>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</si>
  <si>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</si>
  <si>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</si>
  <si>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</si>
  <si>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</si>
  <si>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</si>
  <si>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</si>
  <si>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</si>
  <si>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</si>
  <si>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</si>
  <si>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</si>
  <si>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</si>
  <si>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</si>
  <si>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</si>
  <si>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</si>
  <si>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</si>
  <si>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</si>
  <si>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</si>
  <si>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</si>
  <si>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</si>
  <si>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</si>
  <si>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</si>
  <si>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</si>
  <si>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</si>
  <si>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</si>
  <si>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</si>
  <si>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</si>
  <si>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</si>
  <si>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</si>
  <si>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</si>
  <si>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</si>
  <si>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</si>
  <si>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</si>
  <si>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</si>
  <si>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</si>
  <si>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</si>
  <si>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</si>
  <si>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</si>
  <si>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</si>
  <si>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</si>
  <si>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</si>
  <si>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</si>
  <si>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</si>
  <si>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</si>
  <si>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</si>
  <si>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</si>
  <si>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</si>
  <si>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</si>
  <si>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</si>
  <si>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</si>
  <si>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</si>
  <si>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</si>
  <si>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</si>
  <si>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</si>
  <si>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</si>
  <si>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</si>
  <si>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</si>
  <si>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</si>
  <si>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</si>
  <si>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</si>
  <si>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</si>
  <si>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</si>
  <si>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</si>
  <si>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</si>
  <si>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</si>
  <si>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</si>
  <si>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</si>
  <si>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</si>
  <si>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</si>
  <si>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</si>
  <si>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</si>
  <si>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</si>
  <si>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</si>
  <si>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</si>
  <si>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</si>
  <si>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</si>
  <si>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</si>
  <si>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</si>
  <si>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</si>
  <si>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</si>
  <si>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</si>
  <si>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</si>
  <si>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</si>
  <si>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</si>
  <si>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</si>
  <si>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</si>
  <si>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</si>
  <si>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</si>
  <si>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</si>
  <si>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</si>
  <si>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</si>
  <si>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</si>
  <si>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</si>
  <si>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</si>
  <si>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</si>
  <si>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</si>
  <si>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</si>
  <si>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</si>
  <si>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</si>
  <si>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</si>
  <si>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</si>
  <si>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</si>
  <si>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</si>
  <si>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</si>
  <si>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</si>
  <si>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</si>
  <si>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</si>
  <si>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</si>
  <si>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</si>
  <si>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</si>
  <si>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</si>
  <si>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</si>
  <si>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</si>
  <si>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</si>
  <si>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</si>
  <si>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</si>
  <si>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</si>
  <si>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</si>
  <si>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</si>
  <si>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</si>
  <si>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</si>
  <si>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</si>
  <si>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</si>
  <si>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</si>
  <si>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</si>
  <si>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</si>
  <si>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</si>
  <si>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</si>
  <si>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</si>
  <si>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</si>
  <si>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</si>
  <si>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</si>
  <si>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</si>
  <si>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</si>
  <si>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</si>
  <si>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</si>
  <si>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</si>
  <si>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</si>
  <si>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</si>
  <si>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</si>
  <si>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</si>
  <si>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</si>
  <si>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</si>
  <si>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</si>
  <si>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</si>
  <si>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</si>
  <si>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</si>
  <si>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</si>
  <si>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</si>
  <si>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</si>
  <si>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</si>
  <si>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</si>
  <si>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</si>
  <si>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</si>
  <si>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</si>
  <si>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</si>
  <si>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</si>
  <si>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</si>
  <si>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</si>
  <si>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</si>
  <si>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</si>
  <si>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</si>
  <si>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</si>
  <si>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</si>
  <si>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</si>
  <si>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</si>
  <si>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</si>
  <si>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</si>
  <si>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</si>
  <si>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</si>
  <si>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</si>
  <si>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</si>
  <si>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</si>
  <si>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</si>
  <si>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</si>
  <si>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</si>
  <si>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</si>
  <si>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</si>
  <si>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</si>
  <si>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</si>
  <si>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</si>
  <si>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</si>
  <si>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</si>
  <si>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</si>
  <si>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</si>
  <si>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</si>
  <si>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</si>
  <si>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</si>
  <si>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</si>
  <si>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</si>
  <si>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</si>
  <si>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</si>
  <si>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</si>
  <si>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</si>
  <si>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</si>
  <si>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</si>
  <si>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</si>
  <si>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</si>
  <si>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</si>
  <si>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</si>
  <si>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</si>
  <si>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</si>
  <si>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</si>
  <si>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</si>
  <si>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</si>
  <si>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</si>
  <si>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</si>
  <si>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</si>
  <si>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</si>
  <si>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</si>
  <si>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</si>
  <si>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</si>
  <si>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</si>
  <si>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</si>
  <si>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</si>
  <si>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</si>
  <si>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</si>
  <si>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</si>
  <si>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</si>
  <si>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</si>
  <si>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</si>
  <si>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</si>
  <si>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</si>
  <si>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</si>
  <si>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</si>
  <si>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</si>
  <si>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</si>
  <si>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</si>
  <si>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</si>
  <si>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</si>
  <si>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</si>
  <si>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</si>
  <si>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</si>
  <si>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</si>
  <si>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</si>
  <si>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</si>
  <si>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</si>
  <si>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</si>
  <si>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</si>
  <si>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</si>
  <si>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</si>
  <si>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</si>
  <si>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</si>
  <si>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</si>
  <si>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</si>
  <si>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</si>
  <si>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</si>
  <si>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</si>
  <si>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</si>
  <si>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</si>
  <si>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</si>
  <si>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</si>
  <si>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</si>
  <si>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</si>
  <si>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</si>
  <si>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</si>
  <si>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</si>
  <si>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</si>
  <si>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</si>
  <si>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</si>
  <si>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</si>
  <si>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</si>
  <si>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</si>
  <si>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</si>
  <si>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</si>
  <si>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</si>
  <si>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</si>
  <si>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</si>
  <si>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</si>
  <si>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</si>
  <si>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</si>
  <si>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</si>
  <si>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</si>
  <si>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</si>
  <si>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</si>
  <si>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</si>
  <si>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</si>
  <si>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</si>
  <si>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</si>
  <si>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</si>
  <si>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</si>
  <si>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</si>
  <si>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</si>
  <si>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</si>
  <si>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</si>
  <si>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</si>
  <si>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</si>
  <si>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</si>
  <si>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</si>
  <si>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</si>
  <si>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</si>
  <si>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</si>
  <si>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</si>
  <si>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</si>
  <si>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</si>
  <si>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</si>
  <si>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</si>
  <si>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</si>
  <si>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</si>
  <si>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</si>
  <si>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</si>
  <si>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</si>
  <si>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</si>
  <si>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</si>
  <si>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</si>
  <si>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</si>
  <si>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</si>
  <si>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</si>
  <si>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</si>
  <si>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</si>
  <si>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</si>
  <si>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</si>
  <si>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</si>
  <si>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</si>
  <si>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</si>
  <si>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</si>
  <si>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</si>
  <si>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</si>
  <si>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</si>
  <si>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</si>
  <si>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</si>
  <si>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</si>
  <si>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</si>
  <si>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</si>
  <si>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</si>
  <si>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</si>
  <si>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</si>
  <si>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</si>
  <si>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</si>
  <si>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</si>
  <si>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</si>
  <si>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</si>
  <si>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</si>
  <si>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</si>
  <si>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</si>
  <si>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</si>
  <si>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</si>
  <si>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</si>
  <si>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</si>
  <si>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</si>
  <si>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</si>
  <si>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</si>
  <si>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</si>
  <si>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</si>
  <si>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</si>
  <si>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</si>
  <si>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</si>
  <si>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</si>
  <si>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</si>
  <si>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</si>
  <si>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</si>
  <si>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</si>
  <si>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</si>
  <si>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</si>
  <si>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</si>
  <si>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</si>
  <si>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</si>
  <si>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</si>
  <si>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</si>
  <si>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</si>
  <si>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</si>
  <si>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</si>
  <si>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</si>
  <si>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</si>
  <si>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</si>
  <si>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</si>
  <si>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</si>
  <si>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</si>
  <si>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</si>
  <si>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</si>
  <si>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</si>
  <si>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</si>
  <si>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</si>
  <si>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</si>
  <si>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</si>
  <si>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</si>
  <si>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</si>
  <si>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</si>
  <si>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</si>
  <si>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</si>
  <si>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</si>
  <si>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</si>
  <si>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</si>
  <si>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</si>
  <si>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</si>
  <si>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</si>
  <si>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</si>
  <si>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</si>
  <si>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</si>
  <si>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</si>
  <si>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</si>
  <si>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</si>
  <si>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</si>
  <si>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</si>
  <si>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</si>
  <si>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</si>
  <si>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</si>
  <si>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</si>
  <si>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</si>
  <si>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</si>
  <si>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</si>
  <si>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</si>
  <si>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</si>
  <si>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</si>
  <si>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</si>
  <si>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</si>
  <si>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</si>
  <si>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</si>
  <si>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</si>
  <si>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</si>
  <si>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</si>
  <si>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</si>
  <si>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</si>
  <si>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</si>
  <si>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</si>
  <si>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</si>
  <si>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</si>
  <si>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</si>
  <si>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</si>
  <si>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</si>
  <si>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</si>
  <si>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</si>
  <si>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</si>
  <si>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</si>
  <si>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</si>
  <si>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</si>
  <si>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</si>
  <si>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</si>
  <si>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</si>
  <si>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</si>
  <si>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</si>
  <si>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</si>
  <si>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</si>
  <si>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</si>
  <si>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</si>
  <si>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</si>
  <si>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</si>
  <si>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</si>
  <si>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</si>
  <si>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</si>
  <si>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</si>
  <si>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</si>
  <si>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</si>
  <si>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</si>
  <si>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</si>
  <si>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</si>
  <si>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</si>
  <si>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</si>
  <si>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</si>
  <si>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</si>
  <si>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</si>
  <si>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</si>
  <si>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</si>
  <si>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</si>
  <si>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</si>
  <si>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</si>
  <si>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</si>
  <si>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</si>
  <si>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</si>
  <si>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</si>
  <si>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</si>
  <si>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</si>
  <si>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</si>
  <si>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</si>
  <si>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</si>
  <si>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</si>
  <si>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</si>
  <si>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</si>
  <si>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</si>
  <si>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</si>
  <si>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</si>
  <si>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</si>
  <si>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</si>
  <si>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</si>
  <si>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</si>
  <si>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</si>
  <si>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</si>
  <si>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</si>
  <si>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</si>
  <si>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</si>
  <si>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</si>
  <si>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</si>
  <si>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</si>
  <si>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</si>
  <si>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</si>
  <si>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</si>
  <si>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</si>
  <si>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</si>
  <si>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</si>
  <si>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</si>
  <si>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</si>
  <si>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</si>
  <si>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</si>
  <si>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</si>
  <si>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</si>
  <si>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</si>
  <si>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</si>
  <si>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</si>
  <si>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</si>
  <si>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</si>
  <si>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</si>
  <si>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</si>
  <si>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</si>
  <si>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</si>
  <si>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</si>
  <si>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</si>
  <si>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</si>
  <si>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</si>
  <si>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</si>
  <si>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</si>
  <si>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</si>
  <si>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</si>
  <si>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</si>
  <si>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</si>
  <si>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</si>
  <si>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</si>
  <si>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</si>
  <si>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</si>
  <si>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</si>
  <si>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</si>
  <si>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</si>
  <si>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</si>
  <si>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</si>
  <si>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</si>
  <si>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</si>
  <si>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</si>
  <si>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</si>
  <si>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</si>
  <si>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</si>
  <si>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</si>
  <si>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</si>
  <si>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</si>
  <si>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</si>
  <si>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</si>
  <si>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</si>
  <si>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</si>
  <si>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</si>
  <si>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</si>
  <si>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</si>
  <si>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</si>
  <si>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</si>
  <si>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</si>
  <si>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</si>
  <si>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</si>
  <si>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</si>
  <si>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</si>
  <si>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</si>
  <si>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</si>
  <si>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</si>
  <si>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</si>
  <si>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</si>
  <si>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</si>
  <si>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</si>
  <si>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</si>
  <si>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</si>
  <si>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</si>
  <si>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</si>
  <si>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</si>
  <si>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</si>
  <si>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</si>
  <si>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</si>
  <si>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</si>
  <si>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</si>
  <si>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</si>
  <si>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</si>
  <si>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</si>
  <si>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</si>
  <si>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</si>
  <si>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</si>
  <si>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</si>
  <si>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</si>
  <si>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</si>
  <si>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</si>
  <si>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</si>
  <si>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</si>
  <si>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</si>
  <si>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</si>
  <si>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</si>
  <si>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</si>
  <si>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</si>
  <si>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</si>
  <si>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</si>
  <si>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</si>
  <si>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</si>
  <si>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</si>
  <si>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</si>
  <si>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</si>
  <si>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</si>
  <si>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</si>
  <si>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</si>
  <si>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</si>
  <si>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</si>
  <si>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</si>
  <si>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</si>
  <si>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</si>
  <si>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</si>
  <si>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</si>
  <si>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</si>
  <si>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</si>
  <si>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</si>
  <si>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</si>
  <si>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</si>
  <si>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</si>
  <si>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</si>
  <si>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</si>
  <si>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</si>
  <si>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</si>
  <si>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</si>
  <si>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</si>
  <si>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</si>
  <si>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</si>
  <si>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</si>
  <si>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</si>
  <si>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</si>
  <si>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</si>
  <si>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</si>
  <si>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</si>
  <si>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</si>
  <si>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</si>
  <si>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</si>
  <si>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</si>
  <si>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</si>
  <si>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</si>
  <si>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</si>
  <si>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</si>
  <si>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</si>
  <si>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</si>
  <si>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</si>
  <si>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</si>
  <si>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</si>
  <si>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</si>
  <si>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</si>
  <si>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</si>
  <si>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</si>
  <si>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</si>
  <si>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</si>
  <si>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</si>
  <si>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</si>
  <si>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</si>
  <si>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</si>
  <si>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</si>
  <si>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</si>
  <si>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</si>
  <si>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</si>
  <si>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</si>
  <si>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</si>
  <si>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</si>
  <si>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</si>
  <si>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</si>
  <si>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</si>
  <si>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</si>
  <si>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</si>
  <si>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</si>
  <si>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</si>
  <si>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</si>
  <si>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</si>
  <si>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</si>
  <si>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</si>
  <si>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</si>
  <si>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</si>
  <si>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</si>
  <si>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</si>
  <si>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</si>
  <si>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</si>
  <si>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</si>
  <si>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</si>
  <si>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</si>
  <si>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</si>
  <si>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</si>
  <si>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</si>
  <si>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</si>
  <si>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</si>
  <si>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</si>
  <si>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</si>
  <si>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</si>
  <si>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</si>
  <si>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</si>
  <si>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</si>
  <si>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</si>
  <si>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</si>
  <si>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</si>
  <si>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</si>
  <si>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</si>
  <si>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</si>
  <si>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</si>
  <si>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</si>
  <si>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</si>
  <si>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</si>
  <si>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</si>
  <si>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</si>
  <si>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</si>
  <si>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</si>
  <si>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</si>
  <si>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</si>
  <si>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</si>
  <si>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</si>
  <si>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</si>
  <si>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</si>
  <si>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</si>
  <si>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</si>
  <si>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</si>
  <si>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</si>
  <si>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</si>
  <si>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</si>
  <si>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</si>
  <si>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</si>
  <si>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</si>
  <si>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</si>
  <si>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</si>
  <si>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</si>
  <si>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</si>
  <si>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</si>
  <si>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</si>
  <si>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</si>
  <si>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</si>
  <si>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</si>
  <si>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</si>
  <si>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</si>
  <si>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</si>
  <si>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</si>
  <si>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</si>
  <si>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</si>
  <si>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</si>
  <si>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</si>
  <si>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</si>
  <si>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</si>
  <si>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</si>
  <si>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</si>
  <si>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</si>
  <si>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</si>
  <si>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</si>
  <si>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</si>
  <si>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</si>
  <si>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</si>
  <si>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</si>
  <si>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</si>
  <si>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</si>
  <si>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</si>
  <si>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</si>
  <si>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</si>
  <si>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</si>
  <si>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</si>
  <si>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</si>
  <si>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</si>
  <si>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</si>
  <si>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</si>
  <si>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</si>
  <si>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</si>
  <si>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</si>
  <si>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</si>
  <si>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</si>
  <si>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</si>
  <si>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</si>
  <si>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</si>
  <si>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</si>
  <si>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</si>
  <si>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</si>
  <si>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</si>
  <si>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</si>
  <si>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</si>
  <si>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</si>
  <si>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</si>
  <si>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</si>
  <si>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</si>
  <si>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</si>
  <si>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</si>
  <si>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</si>
  <si>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</si>
  <si>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</si>
  <si>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</si>
  <si>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</si>
  <si>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</si>
  <si>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</si>
  <si>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</si>
  <si>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</si>
  <si>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</si>
  <si>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</si>
  <si>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</si>
  <si>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</si>
  <si>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</si>
  <si>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</si>
  <si>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</si>
  <si>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</si>
  <si>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</si>
  <si>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</si>
  <si>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</si>
  <si>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</si>
  <si>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</si>
  <si>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</si>
  <si>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</si>
  <si>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</si>
  <si>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</si>
  <si>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</si>
  <si>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</si>
  <si>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</si>
  <si>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</si>
  <si>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</si>
  <si>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</si>
  <si>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</si>
  <si>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</si>
  <si>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</si>
  <si>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</si>
  <si>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</si>
  <si>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</si>
  <si>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</si>
  <si>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</si>
  <si>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</si>
  <si>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</si>
  <si>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</si>
  <si>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</si>
  <si>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</si>
  <si>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</si>
  <si>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</si>
  <si>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</si>
  <si>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</si>
  <si>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</si>
  <si>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</si>
  <si>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</si>
  <si>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</si>
  <si>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</si>
  <si>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</si>
  <si>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</si>
  <si>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</si>
  <si>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</si>
  <si>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</si>
  <si>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</si>
  <si>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</si>
  <si>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</si>
  <si>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</si>
  <si>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</si>
  <si>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</si>
  <si>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</si>
  <si>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</si>
  <si>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</si>
  <si>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</si>
  <si>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</si>
  <si>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</si>
  <si>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</si>
  <si>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</si>
  <si>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</si>
  <si>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</si>
  <si>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</si>
  <si>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</si>
  <si>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</si>
  <si>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</si>
  <si>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</si>
  <si>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</si>
  <si>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</si>
  <si>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</si>
  <si>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</si>
  <si>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</si>
  <si>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</si>
  <si>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</si>
  <si>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</si>
  <si>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</si>
  <si>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</si>
  <si>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</si>
  <si>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</si>
  <si>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</si>
  <si>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</si>
  <si>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</si>
  <si>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</si>
  <si>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</si>
  <si>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</si>
  <si>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</si>
  <si>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</si>
  <si>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</si>
  <si>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</si>
  <si>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</si>
  <si>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</si>
  <si>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</si>
  <si>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</si>
  <si>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</si>
  <si>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</si>
  <si>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</si>
  <si>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</si>
  <si>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</si>
  <si>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</si>
  <si>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</si>
  <si>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</si>
  <si>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</si>
  <si>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</si>
  <si>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</si>
  <si>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</si>
  <si>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</si>
  <si>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</si>
  <si>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</si>
  <si>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</si>
  <si>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</si>
  <si>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</si>
  <si>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</si>
  <si>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</si>
  <si>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</si>
  <si>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</si>
  <si>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</si>
  <si>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</si>
  <si>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</si>
  <si>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</si>
  <si>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</si>
  <si>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</si>
  <si>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</si>
  <si>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</si>
  <si>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</si>
  <si>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</si>
  <si>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</si>
  <si>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</si>
  <si>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</si>
  <si>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</si>
  <si>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</si>
  <si>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</si>
  <si>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</si>
  <si>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</si>
  <si>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</si>
  <si>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</si>
  <si>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</si>
  <si>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</si>
  <si>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</si>
  <si>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</si>
  <si>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</si>
  <si>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</si>
  <si>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</si>
  <si>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</si>
  <si>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</si>
  <si>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</si>
  <si>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</si>
  <si>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</si>
  <si>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</si>
  <si>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</si>
  <si>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</si>
  <si>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</si>
  <si>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</si>
  <si>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</si>
  <si>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</si>
  <si>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</si>
  <si>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</si>
  <si>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</si>
  <si>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</si>
  <si>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</si>
  <si>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</si>
  <si>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</si>
  <si>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</si>
  <si>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</si>
  <si>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</si>
  <si>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</si>
  <si>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</si>
  <si>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</si>
  <si>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</si>
  <si>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</si>
  <si>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</si>
  <si>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</si>
  <si>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</si>
  <si>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</si>
  <si>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</si>
  <si>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</si>
  <si>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</si>
  <si>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</si>
  <si>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</si>
  <si>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</si>
  <si>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</si>
  <si>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</si>
  <si>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</si>
  <si>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</si>
  <si>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</si>
  <si>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</si>
  <si>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</si>
  <si>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</si>
  <si>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</si>
  <si>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</si>
  <si>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</si>
  <si>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</si>
  <si>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</si>
  <si>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</si>
  <si>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</si>
  <si>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</si>
  <si>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</si>
  <si>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</si>
  <si>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</si>
  <si>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</si>
  <si>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</si>
  <si>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</si>
  <si>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</si>
  <si>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</si>
  <si>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</si>
  <si>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</si>
  <si>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</si>
  <si>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</si>
  <si>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</si>
  <si>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</si>
  <si>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</si>
  <si>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</si>
  <si>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</si>
  <si>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</si>
  <si>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</si>
  <si>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</si>
  <si>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</si>
  <si>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</si>
  <si>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</si>
  <si>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</si>
  <si>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</si>
  <si>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</si>
  <si>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</si>
  <si>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</si>
  <si>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</si>
  <si>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</si>
  <si>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</si>
  <si>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</si>
  <si>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</si>
  <si>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</si>
  <si>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</si>
  <si>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</si>
  <si>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</si>
  <si>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</si>
  <si>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</si>
  <si>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</si>
  <si>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</si>
  <si>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</si>
  <si>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</si>
  <si>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</si>
  <si>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</si>
  <si>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</si>
  <si>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</si>
  <si>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</si>
  <si>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</si>
  <si>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</si>
  <si>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</si>
  <si>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</si>
  <si>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</si>
  <si>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</si>
  <si>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</si>
  <si>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</si>
  <si>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</si>
  <si>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</si>
  <si>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</si>
  <si>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</si>
  <si>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</si>
  <si>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</si>
  <si>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</si>
  <si>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</si>
  <si>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</si>
  <si>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</si>
  <si>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</si>
  <si>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</si>
  <si>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</si>
  <si>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</si>
  <si>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</si>
  <si>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</si>
  <si>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</si>
  <si>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</si>
  <si>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</si>
  <si>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</si>
  <si>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</si>
  <si>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</si>
  <si>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</si>
  <si>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</si>
  <si>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</si>
  <si>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</si>
  <si>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</si>
  <si>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</si>
  <si>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</si>
  <si>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</si>
  <si>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</si>
  <si>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</si>
  <si>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</si>
  <si>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</si>
  <si>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</si>
  <si>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</si>
  <si>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</si>
  <si>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</si>
  <si>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</si>
  <si>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</si>
  <si>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</si>
  <si>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</si>
  <si>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</si>
  <si>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</si>
  <si>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</si>
  <si>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</si>
  <si>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</si>
  <si>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</si>
  <si>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</si>
  <si>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</si>
  <si>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</si>
  <si>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</si>
  <si>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</si>
  <si>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</si>
  <si>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</si>
  <si>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</si>
  <si>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</si>
  <si>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</si>
  <si>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</si>
  <si>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</si>
  <si>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</si>
  <si>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</si>
  <si>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</si>
  <si>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</si>
  <si>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</si>
  <si>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</si>
  <si>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</si>
  <si>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</si>
  <si>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</si>
  <si>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</si>
  <si>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</si>
  <si>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</si>
  <si>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</si>
  <si>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</si>
  <si>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</si>
  <si>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</si>
  <si>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</si>
  <si>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</si>
  <si>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</si>
  <si>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</si>
  <si>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</si>
  <si>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</si>
  <si>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</si>
  <si>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</si>
  <si>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</si>
  <si>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</si>
  <si>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</si>
  <si>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</si>
  <si>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</si>
  <si>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</si>
  <si>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</si>
  <si>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</si>
  <si>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</si>
  <si>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</si>
  <si>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</si>
  <si>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</si>
  <si>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</si>
  <si>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</si>
  <si>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</si>
  <si>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</si>
  <si>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</si>
  <si>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</si>
  <si>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</si>
  <si>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</si>
  <si>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</si>
  <si>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</si>
  <si>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</si>
  <si>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</si>
  <si>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</si>
  <si>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</si>
  <si>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</si>
  <si>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</si>
  <si>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</si>
  <si>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</si>
  <si>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</si>
  <si>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</si>
  <si>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</si>
  <si>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</si>
  <si>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</si>
  <si>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</si>
  <si>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</si>
  <si>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</si>
  <si>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</si>
  <si>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</si>
  <si>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</si>
  <si>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</si>
  <si>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</si>
  <si>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</si>
  <si>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</si>
  <si>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</si>
  <si>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</si>
  <si>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</si>
  <si>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</si>
  <si>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</si>
  <si>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</si>
  <si>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</si>
  <si>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</si>
  <si>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</si>
  <si>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</si>
  <si>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</si>
  <si>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</si>
  <si>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</si>
  <si>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</si>
  <si>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</si>
  <si>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</si>
  <si>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</si>
  <si>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</si>
  <si>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</si>
  <si>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</si>
  <si>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</si>
  <si>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</si>
  <si>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</si>
  <si>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</si>
  <si>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</si>
  <si>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</si>
  <si>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</si>
  <si>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</si>
  <si>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</si>
  <si>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</si>
  <si>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</si>
  <si>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</si>
  <si>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</si>
  <si>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</si>
  <si>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</si>
  <si>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</si>
  <si>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</si>
  <si>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</si>
  <si>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</si>
  <si>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</si>
  <si>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</si>
  <si>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</si>
  <si>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</si>
  <si>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</si>
  <si>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</si>
  <si>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</si>
  <si>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</si>
  <si>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</si>
  <si>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</si>
  <si>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</si>
  <si>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</si>
  <si>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</si>
  <si>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</si>
  <si>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</si>
  <si>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</si>
  <si>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</si>
  <si>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</si>
  <si>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</si>
  <si>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</si>
  <si>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</si>
  <si>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</si>
  <si>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</si>
  <si>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</si>
  <si>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</si>
  <si>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</si>
  <si>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</si>
  <si>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</si>
  <si>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</si>
  <si>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</si>
  <si>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</si>
  <si>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</si>
  <si>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</si>
  <si>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</si>
  <si>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</si>
  <si>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</si>
  <si>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</si>
  <si>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</si>
  <si>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</si>
  <si>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</si>
  <si>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</si>
  <si>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</si>
  <si>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</si>
  <si>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</si>
  <si>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</si>
  <si>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</si>
  <si>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</si>
  <si>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</si>
  <si>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</si>
  <si>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</si>
  <si>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</si>
  <si>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</si>
  <si>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</si>
  <si>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</si>
  <si>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</si>
  <si>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</si>
  <si>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</si>
  <si>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</si>
  <si>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</si>
  <si>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</si>
  <si>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</si>
  <si>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</si>
  <si>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</si>
  <si>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</si>
  <si>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</si>
  <si>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</si>
  <si>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</si>
  <si>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</si>
  <si>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</si>
  <si>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</si>
  <si>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</si>
  <si>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</si>
  <si>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</si>
  <si>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</si>
  <si>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</si>
  <si>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</si>
  <si>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</si>
  <si>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</si>
  <si>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</si>
  <si>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</si>
  <si>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</si>
  <si>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</si>
  <si>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</si>
  <si>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</si>
  <si>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</si>
  <si>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</si>
  <si>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</si>
  <si>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</si>
  <si>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</si>
  <si>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</si>
  <si>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</si>
  <si>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</si>
  <si>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</si>
  <si>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</si>
  <si>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</si>
  <si>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</si>
  <si>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</si>
  <si>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</si>
  <si>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</si>
  <si>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</si>
  <si>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</si>
  <si>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</si>
  <si>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</si>
  <si>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</si>
  <si>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</si>
  <si>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</si>
  <si>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</si>
  <si>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</si>
  <si>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</si>
  <si>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</si>
  <si>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</si>
  <si>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</si>
  <si>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</si>
  <si>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</si>
  <si>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</si>
  <si>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</si>
  <si>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</si>
  <si>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</si>
  <si>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</si>
  <si>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</si>
  <si>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</si>
  <si>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</si>
  <si>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</si>
  <si>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</si>
  <si>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</si>
  <si>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</si>
  <si>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</si>
  <si>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</si>
  <si>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</si>
  <si>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</si>
  <si>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</si>
  <si>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</si>
  <si>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</si>
  <si>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</si>
  <si>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</si>
  <si>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</si>
  <si>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</si>
  <si>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</si>
  <si>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</si>
  <si>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</si>
  <si>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</si>
  <si>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</si>
  <si>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</si>
  <si>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</si>
  <si>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</si>
  <si>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</si>
  <si>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</si>
  <si>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</si>
  <si>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</si>
  <si>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</si>
  <si>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</si>
  <si>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</si>
  <si>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</si>
  <si>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</si>
  <si>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</si>
  <si>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</si>
  <si>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</si>
  <si>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</si>
  <si>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</si>
  <si>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</si>
  <si>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</si>
  <si>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</si>
  <si>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</si>
  <si>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</si>
  <si>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</si>
  <si>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</si>
  <si>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</si>
  <si>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</si>
  <si>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</si>
  <si>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</si>
  <si>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</si>
  <si>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</si>
  <si>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</si>
  <si>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</si>
  <si>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</si>
  <si>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</si>
  <si>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</si>
  <si>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</si>
  <si>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</si>
  <si>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</si>
  <si>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</si>
  <si>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</si>
  <si>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</si>
  <si>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</si>
  <si>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</si>
  <si>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</si>
  <si>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</si>
  <si>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</si>
  <si>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</si>
  <si>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</si>
  <si>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</si>
  <si>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</si>
  <si>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</si>
  <si>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</si>
  <si>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</si>
  <si>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</si>
  <si>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</si>
  <si>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</si>
  <si>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</si>
  <si>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</si>
  <si>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</si>
  <si>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</si>
  <si>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</si>
  <si>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</si>
  <si>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</si>
  <si>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</si>
  <si>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</si>
  <si>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</si>
  <si>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</si>
  <si>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</si>
  <si>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</si>
  <si>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</si>
  <si>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</si>
  <si>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</si>
  <si>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</si>
  <si>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</si>
  <si>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</si>
  <si>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</si>
  <si>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</si>
  <si>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</si>
  <si>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</si>
  <si>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</si>
  <si>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</si>
  <si>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</si>
  <si>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</si>
  <si>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</si>
  <si>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</si>
  <si>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</si>
  <si>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</si>
  <si>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</si>
  <si>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</si>
  <si>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</si>
  <si>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</si>
  <si>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</si>
  <si>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</si>
  <si>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</si>
  <si>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</si>
  <si>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</si>
  <si>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</si>
  <si>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</si>
  <si>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</si>
  <si>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</si>
  <si>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</si>
  <si>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</si>
  <si>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</si>
  <si>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</si>
  <si>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</si>
  <si>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</si>
  <si>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</si>
  <si>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</si>
  <si>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</si>
  <si>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</si>
  <si>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</si>
  <si>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</si>
  <si>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</si>
  <si>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</si>
  <si>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</si>
  <si>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</si>
  <si>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</si>
  <si>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</si>
  <si>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</si>
  <si>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</si>
  <si>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</si>
  <si>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</si>
  <si>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</si>
  <si>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</si>
  <si>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</si>
  <si>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</si>
  <si>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</si>
  <si>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</si>
  <si>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</si>
  <si>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</si>
  <si>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</si>
  <si>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</si>
  <si>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</si>
  <si>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</si>
  <si>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</si>
  <si>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</si>
  <si>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</si>
  <si>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</si>
  <si>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</si>
  <si>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</si>
  <si>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</si>
  <si>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</si>
  <si>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</si>
  <si>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</si>
  <si>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</si>
  <si>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</si>
  <si>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</si>
  <si>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</si>
  <si>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</si>
  <si>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</si>
  <si>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</si>
  <si>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</si>
  <si>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</si>
  <si>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</si>
  <si>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</si>
  <si>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</si>
  <si>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</si>
  <si>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</si>
  <si>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</si>
  <si>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</si>
  <si>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</si>
  <si>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</si>
  <si>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</si>
  <si>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</si>
  <si>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</si>
  <si>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</si>
  <si>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</si>
  <si>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</si>
  <si>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</si>
  <si>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</si>
  <si>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</si>
  <si>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</si>
  <si>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</si>
  <si>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</si>
  <si>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</si>
  <si>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</si>
  <si>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</si>
  <si>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</si>
  <si>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</si>
  <si>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</si>
  <si>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</si>
  <si>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</si>
  <si>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</si>
  <si>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</si>
  <si>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</si>
  <si>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</si>
  <si>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</si>
  <si>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</si>
  <si>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</si>
  <si>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</si>
  <si>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</si>
  <si>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</si>
  <si>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</si>
  <si>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</si>
  <si>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</si>
  <si>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</si>
  <si>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</si>
  <si>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</si>
  <si>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</si>
  <si>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</si>
  <si>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</si>
  <si>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</si>
  <si>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</si>
  <si>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</si>
  <si>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</si>
  <si>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</si>
  <si>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</si>
  <si>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</si>
  <si>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</si>
  <si>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</si>
  <si>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</si>
  <si>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</si>
  <si>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</si>
  <si>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</si>
  <si>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</si>
  <si>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</si>
  <si>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</si>
  <si>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</si>
  <si>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</si>
  <si>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</si>
  <si>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</si>
  <si>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</si>
  <si>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</si>
  <si>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</si>
  <si>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</si>
  <si>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</si>
  <si>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</si>
  <si>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</si>
  <si>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</si>
  <si>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</si>
  <si>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</si>
  <si>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</si>
  <si>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</si>
  <si>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</si>
  <si>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</si>
  <si>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</si>
  <si>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</si>
  <si>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</si>
  <si>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</si>
  <si>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</si>
  <si>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</si>
  <si>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</si>
  <si>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</si>
  <si>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</si>
  <si>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</si>
  <si>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</si>
  <si>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</si>
  <si>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</si>
  <si>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</si>
  <si>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</si>
  <si>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</si>
  <si>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</si>
  <si>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</si>
  <si>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</si>
  <si>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</si>
  <si>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</si>
  <si>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</si>
  <si>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</si>
  <si>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</si>
  <si>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</si>
  <si>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</si>
  <si>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</si>
  <si>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</si>
  <si>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</si>
  <si>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</si>
  <si>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</si>
  <si>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</si>
  <si>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</si>
  <si>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</si>
  <si>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</si>
  <si>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</si>
  <si>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</si>
  <si>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</si>
  <si>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</si>
  <si>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</si>
  <si>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</si>
  <si>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</si>
  <si>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</si>
  <si>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</si>
  <si>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</si>
  <si>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</si>
  <si>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</si>
  <si>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</si>
  <si>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</si>
  <si>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</si>
  <si>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</si>
  <si>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</si>
  <si>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</si>
  <si>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</si>
  <si>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</si>
  <si>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</si>
  <si>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</si>
  <si>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</si>
  <si>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</si>
  <si>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</si>
  <si>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</si>
  <si>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</si>
  <si>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</si>
  <si>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</si>
  <si>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</si>
  <si>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</si>
  <si>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</si>
  <si>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</si>
  <si>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</si>
  <si>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</si>
  <si>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</si>
  <si>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</si>
  <si>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</si>
  <si>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</si>
  <si>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</si>
  <si>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</si>
  <si>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</si>
  <si>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</si>
  <si>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</si>
  <si>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</si>
  <si>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</si>
  <si>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</si>
  <si>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</si>
  <si>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</si>
  <si>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</si>
  <si>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</si>
  <si>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</si>
  <si>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</si>
  <si>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</si>
  <si>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</si>
  <si>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</si>
  <si>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</si>
  <si>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</si>
  <si>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</si>
  <si>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</si>
  <si>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</si>
  <si>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</si>
  <si>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</si>
  <si>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</si>
  <si>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</si>
  <si>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</si>
  <si>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</si>
  <si>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</si>
  <si>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</si>
  <si>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</si>
  <si>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</si>
  <si>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</si>
  <si>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</si>
  <si>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</si>
  <si>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</si>
  <si>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</si>
  <si>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</si>
  <si>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</si>
  <si>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</si>
  <si>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</si>
  <si>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</si>
  <si>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</si>
  <si>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</si>
  <si>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</si>
  <si>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</si>
  <si>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</si>
  <si>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</si>
  <si>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</si>
  <si>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</si>
  <si>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</si>
  <si>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</si>
  <si>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</si>
  <si>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</si>
  <si>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</si>
  <si>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</si>
  <si>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</si>
  <si>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</si>
  <si>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</si>
  <si>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</si>
  <si>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</si>
  <si>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</si>
  <si>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</si>
  <si>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</si>
  <si>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</si>
  <si>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</si>
  <si>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</si>
  <si>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</si>
  <si>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</si>
  <si>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</si>
  <si>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</si>
  <si>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</si>
  <si>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</si>
  <si>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</si>
  <si>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</si>
  <si>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</si>
  <si>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</si>
  <si>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</si>
  <si>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</si>
  <si>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</si>
  <si>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</si>
  <si>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</si>
  <si>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</si>
  <si>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</si>
  <si>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</si>
  <si>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</si>
  <si>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</si>
  <si>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</si>
  <si>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</si>
  <si>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</si>
  <si>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</si>
  <si>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</si>
  <si>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</si>
  <si>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</si>
  <si>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</si>
  <si>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</si>
  <si>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</si>
  <si>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</si>
  <si>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</si>
  <si>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</si>
  <si>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</si>
  <si>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</si>
  <si>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</si>
  <si>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</si>
  <si>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</si>
  <si>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</si>
  <si>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</si>
  <si>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</si>
  <si>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</si>
  <si>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</si>
  <si>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</si>
  <si>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</si>
  <si>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</si>
  <si>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</si>
  <si>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</si>
  <si>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</si>
  <si>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</si>
  <si>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</si>
  <si>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</si>
  <si>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</si>
  <si>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</si>
  <si>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</si>
  <si>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</si>
  <si>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</si>
  <si>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</si>
  <si>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</si>
  <si>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</si>
  <si>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</si>
  <si>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</si>
  <si>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</si>
  <si>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</si>
  <si>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</si>
  <si>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</si>
  <si>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</si>
  <si>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</si>
  <si>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</si>
  <si>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</si>
  <si>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</si>
  <si>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</si>
  <si>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</si>
  <si>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</si>
  <si>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</si>
  <si>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</si>
  <si>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</si>
  <si>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</si>
  <si>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</si>
  <si>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</si>
  <si>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</si>
  <si>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</si>
  <si>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</si>
  <si>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</si>
  <si>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</si>
  <si>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</si>
  <si>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</si>
  <si>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</si>
  <si>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</si>
  <si>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</si>
  <si>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</si>
  <si>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</si>
  <si>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</si>
  <si>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</si>
  <si>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</si>
  <si>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</si>
  <si>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</si>
  <si>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</si>
  <si>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</si>
  <si>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</si>
  <si>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</si>
  <si>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</si>
  <si>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</si>
  <si>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</si>
  <si>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</si>
  <si>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</si>
  <si>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</si>
  <si>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</si>
  <si>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</si>
  <si>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</si>
  <si>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</si>
  <si>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</si>
  <si>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</si>
  <si>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</si>
  <si>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</si>
  <si>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</si>
  <si>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</si>
  <si>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</si>
  <si>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</si>
  <si>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</si>
  <si>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</si>
  <si>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</si>
  <si>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</si>
  <si>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</si>
  <si>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</si>
  <si>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</si>
  <si>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</si>
  <si>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</si>
  <si>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</si>
  <si>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</si>
  <si>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</si>
  <si>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</si>
  <si>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</si>
  <si>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</si>
  <si>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</si>
  <si>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</si>
  <si>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</si>
  <si>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</si>
  <si>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</si>
  <si>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</si>
  <si>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</si>
  <si>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</si>
  <si>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</si>
  <si>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</si>
  <si>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</si>
  <si>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</si>
  <si>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</si>
  <si>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</si>
  <si>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</si>
  <si>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</si>
  <si>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</si>
  <si>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</si>
  <si>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</si>
  <si>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</si>
  <si>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</si>
  <si>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</si>
  <si>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</si>
  <si>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</si>
  <si>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</si>
  <si>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</si>
  <si>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</si>
  <si>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</si>
  <si>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</si>
  <si>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</si>
  <si>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</si>
  <si>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</si>
  <si>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</si>
  <si>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</si>
  <si>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</si>
  <si>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</si>
  <si>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</si>
  <si>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</si>
  <si>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</si>
  <si>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</si>
  <si>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</si>
  <si>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</si>
  <si>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</si>
  <si>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</si>
  <si>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</si>
  <si>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</si>
  <si>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</si>
  <si>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</si>
  <si>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</si>
  <si>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</si>
  <si>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</si>
  <si>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</si>
  <si>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</si>
  <si>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</si>
  <si>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</si>
  <si>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</si>
  <si>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</si>
  <si>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</si>
  <si>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</si>
  <si>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</si>
  <si>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</si>
  <si>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</si>
  <si>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</si>
  <si>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</si>
  <si>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</si>
  <si>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</si>
  <si>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</si>
  <si>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</si>
  <si>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</si>
  <si>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</si>
  <si>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</si>
  <si>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</si>
  <si>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</si>
  <si>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</si>
  <si>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</si>
  <si>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</si>
  <si>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</si>
  <si>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</si>
  <si>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</si>
  <si>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</si>
  <si>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</si>
  <si>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</si>
  <si>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</si>
  <si>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</si>
  <si>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</si>
  <si>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</si>
  <si>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</si>
  <si>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</si>
  <si>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</si>
  <si>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</si>
  <si>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</si>
  <si>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</si>
  <si>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</si>
  <si>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</si>
  <si>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</si>
  <si>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</si>
  <si>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</si>
  <si>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</si>
  <si>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</si>
  <si>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</si>
  <si>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</si>
  <si>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</si>
  <si>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</si>
  <si>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</si>
  <si>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</si>
  <si>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</si>
  <si>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</si>
  <si>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</si>
  <si>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</si>
  <si>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</si>
  <si>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</si>
  <si>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</si>
  <si>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</si>
  <si>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</si>
  <si>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</si>
  <si>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</si>
  <si>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</si>
  <si>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</si>
  <si>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</si>
  <si>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</si>
  <si>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</si>
  <si>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</si>
  <si>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</si>
  <si>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</si>
  <si>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</si>
  <si>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</si>
  <si>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</si>
  <si>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</si>
  <si>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</si>
  <si>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</si>
  <si>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</si>
  <si>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</si>
  <si>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</si>
  <si>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</si>
  <si>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</si>
  <si>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</si>
  <si>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</si>
  <si>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</si>
  <si>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</si>
  <si>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</si>
  <si>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</si>
  <si>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</si>
  <si>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</si>
  <si>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</si>
  <si>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</si>
  <si>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</si>
  <si>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</si>
  <si>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</si>
  <si>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</si>
  <si>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</si>
  <si>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</si>
  <si>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</si>
  <si>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</si>
  <si>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</si>
  <si>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</si>
  <si>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</si>
  <si>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</si>
  <si>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</si>
  <si>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</si>
  <si>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</si>
  <si>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</si>
  <si>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</si>
  <si>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</si>
  <si>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</si>
  <si>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</si>
  <si>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</si>
  <si>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</si>
  <si>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</si>
  <si>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</si>
  <si>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</si>
  <si>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</si>
  <si>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</si>
  <si>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</si>
  <si>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</si>
  <si>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</si>
  <si>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</si>
  <si>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</si>
  <si>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</si>
  <si>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</si>
  <si>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</si>
  <si>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</si>
  <si>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</si>
  <si>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</si>
  <si>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</si>
  <si>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</si>
  <si>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</si>
  <si>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</si>
  <si>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</si>
  <si>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</si>
  <si>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</si>
  <si>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</si>
  <si>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</si>
  <si>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</si>
  <si>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</si>
  <si>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</si>
  <si>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</si>
  <si>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</si>
  <si>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</si>
  <si>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</si>
  <si>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</si>
  <si>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</si>
  <si>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</si>
  <si>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</si>
  <si>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</si>
  <si>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</si>
  <si>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</si>
  <si>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</si>
  <si>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</si>
  <si>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</si>
  <si>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</si>
  <si>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</si>
  <si>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</si>
  <si>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</si>
  <si>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</si>
  <si>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</si>
  <si>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</si>
  <si>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</si>
  <si>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</si>
  <si>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</si>
  <si>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</si>
  <si>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</si>
  <si>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</si>
  <si>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</si>
  <si>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</si>
  <si>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</si>
  <si>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</si>
  <si>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</si>
  <si>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</si>
  <si>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</si>
  <si>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</si>
  <si>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</si>
  <si>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</si>
  <si>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</si>
  <si>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</si>
  <si>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</si>
  <si>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</si>
  <si>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</si>
  <si>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</si>
  <si>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</si>
  <si>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</si>
  <si>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</si>
  <si>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</si>
  <si>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</si>
  <si>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</si>
  <si>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</si>
  <si>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</si>
  <si>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</si>
  <si>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</si>
  <si>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</si>
  <si>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</si>
  <si>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</si>
  <si>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</si>
  <si>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</si>
  <si>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</si>
  <si>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</si>
  <si>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</si>
  <si>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</si>
  <si>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</si>
  <si>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</si>
  <si>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</si>
  <si>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</si>
  <si>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</si>
  <si>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</si>
  <si>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</si>
  <si>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</si>
  <si>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</si>
  <si>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</si>
  <si>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</si>
  <si>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</si>
  <si>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</si>
  <si>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</si>
  <si>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</si>
  <si>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</si>
  <si>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</si>
  <si>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</si>
  <si>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</si>
  <si>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</si>
  <si>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</si>
  <si>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</si>
  <si>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</si>
  <si>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</si>
  <si>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</si>
  <si>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</si>
  <si>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</si>
  <si>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</si>
  <si>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</si>
  <si>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</si>
  <si>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</si>
  <si>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</si>
  <si>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</si>
  <si>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</si>
  <si>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</si>
  <si>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</si>
  <si>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</si>
  <si>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</si>
  <si>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</si>
  <si>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</si>
  <si>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</si>
  <si>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</si>
  <si>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</si>
  <si>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</si>
  <si>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</si>
  <si>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</si>
  <si>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</si>
  <si>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</si>
  <si>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</si>
  <si>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</si>
  <si>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</si>
  <si>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</si>
  <si>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</si>
  <si>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</si>
  <si>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</si>
  <si>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</si>
  <si>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</si>
  <si>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</si>
  <si>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</si>
  <si>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</si>
  <si>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</si>
  <si>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</si>
  <si>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</si>
  <si>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</si>
  <si>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</si>
  <si>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</si>
  <si>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</si>
  <si>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</si>
  <si>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</si>
  <si>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</si>
  <si>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</si>
  <si>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</si>
  <si>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</si>
  <si>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</si>
  <si>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</si>
  <si>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</si>
  <si>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</si>
  <si>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</si>
  <si>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</si>
  <si>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</si>
  <si>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</si>
  <si>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</si>
  <si>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</si>
  <si>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</si>
  <si>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</si>
  <si>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</si>
  <si>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</si>
  <si>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</si>
  <si>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</si>
  <si>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</si>
  <si>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</si>
  <si>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</si>
  <si>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</si>
  <si>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</si>
  <si>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</si>
  <si>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</si>
  <si>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</si>
  <si>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</si>
  <si>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</si>
  <si>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</si>
  <si>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</si>
  <si>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</si>
  <si>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</si>
  <si>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</si>
  <si>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</si>
  <si>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</si>
  <si>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</si>
  <si>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</si>
  <si>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</si>
  <si>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</si>
  <si>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</si>
  <si>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</si>
  <si>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</si>
  <si>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</si>
  <si>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</si>
  <si>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</si>
  <si>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</si>
  <si>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</si>
  <si>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</si>
  <si>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</si>
  <si>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</si>
  <si>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</si>
  <si>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</si>
  <si>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</si>
  <si>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</si>
  <si>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</si>
  <si>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</si>
  <si>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</si>
  <si>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</si>
  <si>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</si>
  <si>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</si>
  <si>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</si>
  <si>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</si>
  <si>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</si>
  <si>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</si>
  <si>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</si>
  <si>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</si>
  <si>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</si>
  <si>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</si>
  <si>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</si>
  <si>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</si>
  <si>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</si>
  <si>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</si>
  <si>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</si>
  <si>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</si>
  <si>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</si>
  <si>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</si>
  <si>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</si>
  <si>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</si>
  <si>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</si>
  <si>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</si>
  <si>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</si>
  <si>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</si>
  <si>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</si>
  <si>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</si>
  <si>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</si>
  <si>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</si>
  <si>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</si>
  <si>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</si>
  <si>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</si>
  <si>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</si>
  <si>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</si>
  <si>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</si>
  <si>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</si>
  <si>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</si>
  <si>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</si>
  <si>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</si>
  <si>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</si>
  <si>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</si>
  <si>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</si>
  <si>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</si>
  <si>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</si>
  <si>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</si>
  <si>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</si>
  <si>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</si>
  <si>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</si>
  <si>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</si>
  <si>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</si>
  <si>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</si>
  <si>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</si>
  <si>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</si>
  <si>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</si>
  <si>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</si>
  <si>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</si>
  <si>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</si>
  <si>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</si>
  <si>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</si>
  <si>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</si>
  <si>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</si>
  <si>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</si>
  <si>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</si>
  <si>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</si>
  <si>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</si>
  <si>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</si>
  <si>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</si>
  <si>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</si>
  <si>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</si>
  <si>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</si>
  <si>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</si>
  <si>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</si>
  <si>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</si>
  <si>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</si>
  <si>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</si>
  <si>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</si>
  <si>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</si>
  <si>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</si>
  <si>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</si>
  <si>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</si>
  <si>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</si>
  <si>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</si>
  <si>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</si>
  <si>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</si>
  <si>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</si>
  <si>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</si>
  <si>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</si>
  <si>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</si>
  <si>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</si>
  <si>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</si>
  <si>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</si>
  <si>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</si>
  <si>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</si>
  <si>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</si>
  <si>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</si>
  <si>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</si>
  <si>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</si>
  <si>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</si>
  <si>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</si>
  <si>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</si>
  <si>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</si>
  <si>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</si>
  <si>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</si>
  <si>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</si>
  <si>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</si>
  <si>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</si>
  <si>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</si>
  <si>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</si>
  <si>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</si>
  <si>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</si>
  <si>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</si>
  <si>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</si>
  <si>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</si>
  <si>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</si>
  <si>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</si>
  <si>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</si>
  <si>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</si>
  <si>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</si>
  <si>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</si>
  <si>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</si>
  <si>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</si>
  <si>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</si>
  <si>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</si>
  <si>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</si>
  <si>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</si>
  <si>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</si>
  <si>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</si>
  <si>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</si>
  <si>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</si>
  <si>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</si>
  <si>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</si>
  <si>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</si>
  <si>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</si>
  <si>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</si>
  <si>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</si>
  <si>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</si>
  <si>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</si>
  <si>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</si>
  <si>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</si>
  <si>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</si>
  <si>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</si>
  <si>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</si>
  <si>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</si>
  <si>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</si>
  <si>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</si>
  <si>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</si>
  <si>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</si>
  <si>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</si>
  <si>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</si>
  <si>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</si>
  <si>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</si>
  <si>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</si>
  <si>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</si>
  <si>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</si>
  <si>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</si>
  <si>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</si>
  <si>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</si>
  <si>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</si>
  <si>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</si>
  <si>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</si>
  <si>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</si>
  <si>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</si>
  <si>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</si>
  <si>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</si>
  <si>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</si>
  <si>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</si>
  <si>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</si>
  <si>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</si>
  <si>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</si>
  <si>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</si>
  <si>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</si>
  <si>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</si>
  <si>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</si>
  <si>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</si>
  <si>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</si>
  <si>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</si>
  <si>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</si>
  <si>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</si>
  <si>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</si>
  <si>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</si>
  <si>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</si>
  <si>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</si>
  <si>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</si>
  <si>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</si>
  <si>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</si>
  <si>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</si>
  <si>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</si>
  <si>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</si>
  <si>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</si>
  <si>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</si>
  <si>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</si>
  <si>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</si>
  <si>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</si>
  <si>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</si>
  <si>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</si>
  <si>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</si>
  <si>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</si>
  <si>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</si>
  <si>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</si>
  <si>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</si>
  <si>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</si>
  <si>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</si>
  <si>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</si>
  <si>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</si>
  <si>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</si>
  <si>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</si>
  <si>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</si>
  <si>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</si>
  <si>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</si>
  <si>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</si>
  <si>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</si>
  <si>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</si>
  <si>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</si>
  <si>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</si>
  <si>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</si>
  <si>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</si>
  <si>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</si>
  <si>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</si>
  <si>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</si>
  <si>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</si>
  <si>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</si>
  <si>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</si>
  <si>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</si>
  <si>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</si>
  <si>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</si>
  <si>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</si>
  <si>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</si>
  <si>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</si>
  <si>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</si>
  <si>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</si>
  <si>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</si>
  <si>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</si>
  <si>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</si>
  <si>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</si>
  <si>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</si>
  <si>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</si>
  <si>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</si>
  <si>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</si>
  <si>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</si>
  <si>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</si>
  <si>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</si>
  <si>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</si>
  <si>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</si>
  <si>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</si>
  <si>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</si>
  <si>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</si>
  <si>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</si>
  <si>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</si>
  <si>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</si>
  <si>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</si>
  <si>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</si>
  <si>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</si>
  <si>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</si>
  <si>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</si>
  <si>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</si>
  <si>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</si>
  <si>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</si>
  <si>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</si>
  <si>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</si>
  <si>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</si>
  <si>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</si>
  <si>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</si>
  <si>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</si>
  <si>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</si>
  <si>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</si>
  <si>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</si>
  <si>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</si>
  <si>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</si>
  <si>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</si>
  <si>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</si>
  <si>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</si>
  <si>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</si>
  <si>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</si>
  <si>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</si>
  <si>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</si>
  <si>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</si>
  <si>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</si>
  <si>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</si>
  <si>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</si>
  <si>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</si>
  <si>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</si>
  <si>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</si>
  <si>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</si>
  <si>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</si>
  <si>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</si>
  <si>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</si>
  <si>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</si>
  <si>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</si>
  <si>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</si>
  <si>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</si>
  <si>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</si>
  <si>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</si>
  <si>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</si>
  <si>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</si>
  <si>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</si>
  <si>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</si>
  <si>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</si>
  <si>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</si>
  <si>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</si>
  <si>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</si>
  <si>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</si>
  <si>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</si>
  <si>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</si>
  <si>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</si>
  <si>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</si>
  <si>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</si>
  <si>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</si>
  <si>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</si>
  <si>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</si>
  <si>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</si>
  <si>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</si>
  <si>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</si>
  <si>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</si>
  <si>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</si>
  <si>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</si>
  <si>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</si>
  <si>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</si>
  <si>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</si>
  <si>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</si>
  <si>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</si>
  <si>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</si>
  <si>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</si>
  <si>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</si>
  <si>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</si>
  <si>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</si>
  <si>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</si>
  <si>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</si>
  <si>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</si>
  <si>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</si>
  <si>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</si>
  <si>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</si>
  <si>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</si>
  <si>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</si>
  <si>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</si>
  <si>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</si>
  <si>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</si>
  <si>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</si>
  <si>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</si>
  <si>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</si>
  <si>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</si>
  <si>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</si>
  <si>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</si>
  <si>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</si>
  <si>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</si>
  <si>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</si>
  <si>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</si>
  <si>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</si>
  <si>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</si>
  <si>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</si>
  <si>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</si>
  <si>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</si>
  <si>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</si>
  <si>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</si>
  <si>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</si>
  <si>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</si>
  <si>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</si>
  <si>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</si>
  <si>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</si>
  <si>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</si>
  <si>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</si>
  <si>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</si>
  <si>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</si>
  <si>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</si>
  <si>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</si>
  <si>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</si>
  <si>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</si>
  <si>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</si>
  <si>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</si>
  <si>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</si>
  <si>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</si>
  <si>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</si>
  <si>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</si>
  <si>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</si>
  <si>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</si>
  <si>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</si>
  <si>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</si>
  <si>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</si>
  <si>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</si>
  <si>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</si>
  <si>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</si>
  <si>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</si>
  <si>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</si>
  <si>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</si>
  <si>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</si>
  <si>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</si>
  <si>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</si>
  <si>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</si>
  <si>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</si>
  <si>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</si>
  <si>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</si>
  <si>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</si>
  <si>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</si>
  <si>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</si>
  <si>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</si>
  <si>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</si>
  <si>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</si>
  <si>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</si>
  <si>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</si>
  <si>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</si>
  <si>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</si>
  <si>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</si>
  <si>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</si>
  <si>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</si>
  <si>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</si>
  <si>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</si>
  <si>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</si>
  <si>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</si>
  <si>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</si>
  <si>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</si>
  <si>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</si>
  <si>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</si>
  <si>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</si>
  <si>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</si>
  <si>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</si>
  <si>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</si>
  <si>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</si>
  <si>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</si>
  <si>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</si>
  <si>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</si>
  <si>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</si>
  <si>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</si>
  <si>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</si>
  <si>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</si>
  <si>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</si>
  <si>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</si>
  <si>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</si>
  <si>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</si>
  <si>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</si>
  <si>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</si>
  <si>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</si>
  <si>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</si>
  <si>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</si>
  <si>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</si>
  <si>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</si>
  <si>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</si>
  <si>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</si>
  <si>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</si>
  <si>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</si>
  <si>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</si>
  <si>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</si>
  <si>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</si>
  <si>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</si>
  <si>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</si>
  <si>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</si>
  <si>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</si>
  <si>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</si>
  <si>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</si>
  <si>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</si>
  <si>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</si>
  <si>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</si>
  <si>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</si>
  <si>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</si>
  <si>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</si>
  <si>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</si>
  <si>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</si>
  <si>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</si>
  <si>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</si>
  <si>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</si>
  <si>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</si>
  <si>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</si>
  <si>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</si>
  <si>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</si>
  <si>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</si>
  <si>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</si>
  <si>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</si>
  <si>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</si>
  <si>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</si>
  <si>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</si>
  <si>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</si>
  <si>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</si>
  <si>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</si>
  <si>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</si>
  <si>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</si>
  <si>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</si>
  <si>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</si>
  <si>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</si>
  <si>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</si>
  <si>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</si>
  <si>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</si>
  <si>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</si>
  <si>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</si>
  <si>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</si>
  <si>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</si>
  <si>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</si>
  <si>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</si>
  <si>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</si>
  <si>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</si>
  <si>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</si>
  <si>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</si>
  <si>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</si>
  <si>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</si>
  <si>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</si>
  <si>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</si>
  <si>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</si>
  <si>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</si>
  <si>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</si>
  <si>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</si>
  <si>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</si>
  <si>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</si>
  <si>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</si>
  <si>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</si>
  <si>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</si>
  <si>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</si>
  <si>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</si>
  <si>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</si>
  <si>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</si>
  <si>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</si>
  <si>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</si>
  <si>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</si>
  <si>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</si>
  <si>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</si>
  <si>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</si>
  <si>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</si>
  <si>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</si>
  <si>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</si>
  <si>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</si>
  <si>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</si>
  <si>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</si>
  <si>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</si>
  <si>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</si>
  <si>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</si>
  <si>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</si>
  <si>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</si>
  <si>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</si>
  <si>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</si>
  <si>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</si>
  <si>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</si>
  <si>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</si>
  <si>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</si>
  <si>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</si>
  <si>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</si>
  <si>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</si>
  <si>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</si>
  <si>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</si>
  <si>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</si>
  <si>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</si>
  <si>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</si>
  <si>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</si>
  <si>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</si>
  <si>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</si>
  <si>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</si>
  <si>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</si>
  <si>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</si>
  <si>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</si>
  <si>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</si>
  <si>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</si>
  <si>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</si>
  <si>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</si>
  <si>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</si>
  <si>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</si>
  <si>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</si>
  <si>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</si>
  <si>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</si>
  <si>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</si>
  <si>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</si>
  <si>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</si>
  <si>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</si>
  <si>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</si>
  <si>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</si>
  <si>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</si>
  <si>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</si>
  <si>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</si>
  <si>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</si>
  <si>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</si>
  <si>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</si>
  <si>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</si>
  <si>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</si>
  <si>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</si>
  <si>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</si>
  <si>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</si>
  <si>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</si>
  <si>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</si>
  <si>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</si>
  <si>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</si>
  <si>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</si>
  <si>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</si>
  <si>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</si>
  <si>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</si>
  <si>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</si>
  <si>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</si>
  <si>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</si>
  <si>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</si>
  <si>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</si>
  <si>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</si>
  <si>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</si>
  <si>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</si>
  <si>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</si>
  <si>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</si>
  <si>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</si>
  <si>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</si>
  <si>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</si>
  <si>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</si>
  <si>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</si>
  <si>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</si>
  <si>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</si>
  <si>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</si>
  <si>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</si>
  <si>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</si>
  <si>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</si>
  <si>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</si>
  <si>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</si>
  <si>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</si>
  <si>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</si>
  <si>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</si>
  <si>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</si>
  <si>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</si>
  <si>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</si>
  <si>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</si>
  <si>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</si>
  <si>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</si>
  <si>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</si>
  <si>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</si>
  <si>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</si>
  <si>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</si>
  <si>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</si>
  <si>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</si>
  <si>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</si>
  <si>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</si>
  <si>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</si>
  <si>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</si>
  <si>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</si>
  <si>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</si>
  <si>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</si>
  <si>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</si>
  <si>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</si>
  <si>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</si>
  <si>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</si>
  <si>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</si>
  <si>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</si>
  <si>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</si>
  <si>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</si>
  <si>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</si>
  <si>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</si>
  <si>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</si>
  <si>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</si>
  <si>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</si>
  <si>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</si>
  <si>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</si>
  <si>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</si>
  <si>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</si>
  <si>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</si>
  <si>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</si>
  <si>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</si>
  <si>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</si>
  <si>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</si>
  <si>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</si>
  <si>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</si>
  <si>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</si>
  <si>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</si>
  <si>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</si>
  <si>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</si>
  <si>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</si>
  <si>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</si>
  <si>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</si>
  <si>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</si>
  <si>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</si>
  <si>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</si>
  <si>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</si>
  <si>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</si>
  <si>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</si>
  <si>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</si>
  <si>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</si>
  <si>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</si>
  <si>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</si>
  <si>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</si>
  <si>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</si>
  <si>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</si>
  <si>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</si>
  <si>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</si>
  <si>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</si>
  <si>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</si>
  <si>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</si>
  <si>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</si>
  <si>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</si>
  <si>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</si>
  <si>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</si>
  <si>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</si>
  <si>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</si>
  <si>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</si>
  <si>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</si>
  <si>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</si>
  <si>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</si>
  <si>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</si>
  <si>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</si>
  <si>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</si>
  <si>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</si>
  <si>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</si>
  <si>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</si>
  <si>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</si>
  <si>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</si>
  <si>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</si>
  <si>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</si>
  <si>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</si>
  <si>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</si>
  <si>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</si>
  <si>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</si>
  <si>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</si>
  <si>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</si>
  <si>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</si>
  <si>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</si>
  <si>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</si>
  <si>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</si>
  <si>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</si>
  <si>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</si>
  <si>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</si>
  <si>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</si>
  <si>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</si>
  <si>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</si>
  <si>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</si>
  <si>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</si>
  <si>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</si>
  <si>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</si>
  <si>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</si>
  <si>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</si>
  <si>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</si>
  <si>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</si>
  <si>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</si>
  <si>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</si>
  <si>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</si>
  <si>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</si>
  <si>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</si>
  <si>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</si>
  <si>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</si>
  <si>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</si>
  <si>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</si>
  <si>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</si>
  <si>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</si>
  <si>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</si>
  <si>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</si>
  <si>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</si>
  <si>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</si>
  <si>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</si>
  <si>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</si>
  <si>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</si>
  <si>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</si>
  <si>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</si>
  <si>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</si>
  <si>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</si>
  <si>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</si>
  <si>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</si>
  <si>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</si>
  <si>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</si>
  <si>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</si>
  <si>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</si>
  <si>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</si>
  <si>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</si>
  <si>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</si>
  <si>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</si>
  <si>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</si>
  <si>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</si>
  <si>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</si>
  <si>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</si>
  <si>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</si>
  <si>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</si>
  <si>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</si>
  <si>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</si>
  <si>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</si>
  <si>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</si>
  <si>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</si>
  <si>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</si>
  <si>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</si>
  <si>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</si>
  <si>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</si>
  <si>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</si>
  <si>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</si>
  <si>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</si>
  <si>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</si>
  <si>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</si>
  <si>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</si>
  <si>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</si>
  <si>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</si>
  <si>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</si>
  <si>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</si>
  <si>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</si>
  <si>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</si>
  <si>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</si>
  <si>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</si>
  <si>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</si>
  <si>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</si>
  <si>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</si>
  <si>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</si>
  <si>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</si>
  <si>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</si>
  <si>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</si>
  <si>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</si>
  <si>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</si>
  <si>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</si>
  <si>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</si>
  <si>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</si>
  <si>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</si>
  <si>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</si>
  <si>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</si>
  <si>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</si>
  <si>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</si>
  <si>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</si>
  <si>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</si>
  <si>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</si>
  <si>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</si>
  <si>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</si>
  <si>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</si>
  <si>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</si>
  <si>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</si>
  <si>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</si>
  <si>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</si>
  <si>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</si>
  <si>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</si>
  <si>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</si>
  <si>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</si>
  <si>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</si>
  <si>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</si>
  <si>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</si>
  <si>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</si>
  <si>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</si>
  <si>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</si>
  <si>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</si>
  <si>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</si>
  <si>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</si>
  <si>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</si>
  <si>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</si>
  <si>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</si>
  <si>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</si>
  <si>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</si>
  <si>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</si>
  <si>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</si>
  <si>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</si>
  <si>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</si>
  <si>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</si>
  <si>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</si>
  <si>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</si>
  <si>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</si>
  <si>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</si>
  <si>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</si>
  <si>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</si>
  <si>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</si>
  <si>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</si>
  <si>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</si>
  <si>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</si>
  <si>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</si>
  <si>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</si>
  <si>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</si>
  <si>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</si>
  <si>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</si>
  <si>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</si>
  <si>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</si>
  <si>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</si>
  <si>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</si>
  <si>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</si>
  <si>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</si>
  <si>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</si>
  <si>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</si>
  <si>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</si>
  <si>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</si>
  <si>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</si>
  <si>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</si>
  <si>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</si>
  <si>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</si>
  <si>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</si>
  <si>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</si>
  <si>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</si>
  <si>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</si>
  <si>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</si>
  <si>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</si>
  <si>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</si>
  <si>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</si>
  <si>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</si>
  <si>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</si>
  <si>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</si>
  <si>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</si>
  <si>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</si>
  <si>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</si>
  <si>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</si>
  <si>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</si>
  <si>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</si>
  <si>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</si>
  <si>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</si>
  <si>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</si>
  <si>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</si>
  <si>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</si>
  <si>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</si>
  <si>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</si>
  <si>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</si>
  <si>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</si>
  <si>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</si>
  <si>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</si>
  <si>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</si>
  <si>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</si>
  <si>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</si>
  <si>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</si>
  <si>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</si>
  <si>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</si>
  <si>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</si>
  <si>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</si>
  <si>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</si>
  <si>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</si>
  <si>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</si>
  <si>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</si>
  <si>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</si>
  <si>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</si>
  <si>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</si>
  <si>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</si>
  <si>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</si>
  <si>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</si>
  <si>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</si>
  <si>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</si>
  <si>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</si>
  <si>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</si>
  <si>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</si>
  <si>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</si>
  <si>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</si>
  <si>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</si>
  <si>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</si>
  <si>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</si>
  <si>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</si>
  <si>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</si>
  <si>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</si>
  <si>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</si>
  <si>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</si>
  <si>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</si>
  <si>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</si>
  <si>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</si>
  <si>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</si>
  <si>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</si>
  <si>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</si>
  <si>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</si>
  <si>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</si>
  <si>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</si>
  <si>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</si>
  <si>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</si>
  <si>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</si>
  <si>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</si>
  <si>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</si>
  <si>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</si>
  <si>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</si>
  <si>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</si>
  <si>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</si>
  <si>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</si>
  <si>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</si>
  <si>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</si>
  <si>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</si>
  <si>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</si>
  <si>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</si>
  <si>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</si>
  <si>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</si>
  <si>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</si>
  <si>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</si>
  <si>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</si>
  <si>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</si>
  <si>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</si>
  <si>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</si>
  <si>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</si>
  <si>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</si>
  <si>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</si>
  <si>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</si>
  <si>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</si>
  <si>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</si>
  <si>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</si>
  <si>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</si>
  <si>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</si>
  <si>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</si>
  <si>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</si>
  <si>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</si>
  <si>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</si>
  <si>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</si>
  <si>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</si>
  <si>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</si>
  <si>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</si>
  <si>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</si>
  <si>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</si>
  <si>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</si>
  <si>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</si>
  <si>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</si>
  <si>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</si>
  <si>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</si>
  <si>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</si>
  <si>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</si>
  <si>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</si>
  <si>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</si>
  <si>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</si>
  <si>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</si>
  <si>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</si>
  <si>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</si>
  <si>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</si>
  <si>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</si>
  <si>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</si>
  <si>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</si>
  <si>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</si>
  <si>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</si>
  <si>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</si>
  <si>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</si>
  <si>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</si>
  <si>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</si>
  <si>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</si>
  <si>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</si>
  <si>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</si>
  <si>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</si>
  <si>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</si>
  <si>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</si>
  <si>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</si>
  <si>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</si>
  <si>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</si>
  <si>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</si>
  <si>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</si>
  <si>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</si>
  <si>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</si>
  <si>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</si>
  <si>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</si>
  <si>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</si>
  <si>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</si>
  <si>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</si>
  <si>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</si>
  <si>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</si>
  <si>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</si>
  <si>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</si>
  <si>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</si>
  <si>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</si>
  <si>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</si>
  <si>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</si>
  <si>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</si>
  <si>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</si>
  <si>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</si>
  <si>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</si>
  <si>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</si>
  <si>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</si>
  <si>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</si>
  <si>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</si>
  <si>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</si>
  <si>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</si>
  <si>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</si>
  <si>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</si>
  <si>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</si>
  <si>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</si>
  <si>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</si>
  <si>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</si>
  <si>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</si>
  <si>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</si>
  <si>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</si>
  <si>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</si>
  <si>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</si>
  <si>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</si>
  <si>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</si>
  <si>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</si>
  <si>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</si>
  <si>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</si>
  <si>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</si>
  <si>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</si>
  <si>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</si>
  <si>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</si>
  <si>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</si>
  <si>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</si>
  <si>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</si>
  <si>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</si>
  <si>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</si>
  <si>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</si>
  <si>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</si>
  <si>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</si>
  <si>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</si>
  <si>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</si>
  <si>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</si>
  <si>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</si>
  <si>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</si>
  <si>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</si>
  <si>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</si>
  <si>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</si>
  <si>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</si>
  <si>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</si>
  <si>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</si>
  <si>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</si>
  <si>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</si>
  <si>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</si>
  <si>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</si>
  <si>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</si>
  <si>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</si>
  <si>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</si>
  <si>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</si>
  <si>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</si>
  <si>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</si>
  <si>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</si>
  <si>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</si>
  <si>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</si>
  <si>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</si>
  <si>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</si>
  <si>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</si>
  <si>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</si>
  <si>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</si>
  <si>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</si>
  <si>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</si>
  <si>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</si>
  <si>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</si>
  <si>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</si>
  <si>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</si>
  <si>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</si>
  <si>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</si>
  <si>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</si>
  <si>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</si>
  <si>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</si>
  <si>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</si>
  <si>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</si>
  <si>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</si>
  <si>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</si>
  <si>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</si>
  <si>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</si>
  <si>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</si>
  <si>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</si>
  <si>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</si>
  <si>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</si>
  <si>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</si>
  <si>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</si>
  <si>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</si>
  <si>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</si>
  <si>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</si>
  <si>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</si>
  <si>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</si>
  <si>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</si>
  <si>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</si>
  <si>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</si>
  <si>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</si>
  <si>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</si>
  <si>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</si>
  <si>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</si>
  <si>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</si>
  <si>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</si>
  <si>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</si>
  <si>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</si>
  <si>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</si>
  <si>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</si>
  <si>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</si>
  <si>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</si>
  <si>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</si>
  <si>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</si>
  <si>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</si>
  <si>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</si>
  <si>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</si>
  <si>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</si>
  <si>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</si>
  <si>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</si>
  <si>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</si>
  <si>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</si>
  <si>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</si>
  <si>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</si>
  <si>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</si>
  <si>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</si>
  <si>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</si>
  <si>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</si>
  <si>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</si>
  <si>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</si>
  <si>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</si>
  <si>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</si>
  <si>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</si>
  <si>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</si>
  <si>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</si>
  <si>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</si>
  <si>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</si>
  <si>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</si>
  <si>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</si>
  <si>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</si>
  <si>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</si>
  <si>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</si>
  <si>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</si>
  <si>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</si>
  <si>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</si>
  <si>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</si>
  <si>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</si>
  <si>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</si>
  <si>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</si>
  <si>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</si>
  <si>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</si>
  <si>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</si>
  <si>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</si>
  <si>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</si>
  <si>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</si>
  <si>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</si>
  <si>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</si>
  <si>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</si>
  <si>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</si>
  <si>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</si>
  <si>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</si>
  <si>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</si>
  <si>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</si>
  <si>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</si>
  <si>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</si>
  <si>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</si>
  <si>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</si>
  <si>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</si>
  <si>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</si>
  <si>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</si>
  <si>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</si>
  <si>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</si>
  <si>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</si>
  <si>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</si>
  <si>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</si>
  <si>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</si>
  <si>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</si>
  <si>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</si>
  <si>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</si>
  <si>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</si>
  <si>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</si>
  <si>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</si>
  <si>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</si>
  <si>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</si>
  <si>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</si>
  <si>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</si>
  <si>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</si>
  <si>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</si>
  <si>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</si>
  <si>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</si>
  <si>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</si>
  <si>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</si>
  <si>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</si>
  <si>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</si>
  <si>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</si>
  <si>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</si>
  <si>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</si>
  <si>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</si>
  <si>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</si>
  <si>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</si>
  <si>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</si>
  <si>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</si>
  <si>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</si>
  <si>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</si>
  <si>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</si>
  <si>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</si>
  <si>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</si>
  <si>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</si>
  <si>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</si>
  <si>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</si>
  <si>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</si>
  <si>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</si>
  <si>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</si>
  <si>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</si>
  <si>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</si>
  <si>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</si>
  <si>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</si>
  <si>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</si>
  <si>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</si>
  <si>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</si>
  <si>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</si>
  <si>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</si>
  <si>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</si>
  <si>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</si>
  <si>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</si>
  <si>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</si>
  <si>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</si>
  <si>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</si>
  <si>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</si>
  <si>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</si>
  <si>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</si>
  <si>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</si>
  <si>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</si>
  <si>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</si>
  <si>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</si>
  <si>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</si>
  <si>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</si>
  <si>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</si>
  <si>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</si>
  <si>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</si>
  <si>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</si>
  <si>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</si>
  <si>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</si>
  <si>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</si>
  <si>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</si>
  <si>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</si>
  <si>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</si>
  <si>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</si>
  <si>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</si>
  <si>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</si>
  <si>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</si>
  <si>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</si>
  <si>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</si>
  <si>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</si>
  <si>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</si>
  <si>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</si>
  <si>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</si>
  <si>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</si>
  <si>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</si>
  <si>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</si>
  <si>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</si>
  <si>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</si>
  <si>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</si>
  <si>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</si>
  <si>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</si>
  <si>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</si>
  <si>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</si>
  <si>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</si>
  <si>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</si>
  <si>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</si>
  <si>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</si>
  <si>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</si>
  <si>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</si>
  <si>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</si>
  <si>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</si>
  <si>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</si>
  <si>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</si>
  <si>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</si>
  <si>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</si>
  <si>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</si>
  <si>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</si>
  <si>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</si>
  <si>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</si>
  <si>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</si>
  <si>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</si>
  <si>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</si>
  <si>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</si>
  <si>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</si>
  <si>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</si>
  <si>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</si>
  <si>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</si>
  <si>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</si>
  <si>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</si>
  <si>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</si>
  <si>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</si>
  <si>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</si>
  <si>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</si>
  <si>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</si>
  <si>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</si>
  <si>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</si>
  <si>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</si>
  <si>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</si>
  <si>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</si>
  <si>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</si>
  <si>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</si>
  <si>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</si>
  <si>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</si>
  <si>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</si>
  <si>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</si>
  <si>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</si>
  <si>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</si>
  <si>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</si>
  <si>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</si>
  <si>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</si>
  <si>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</si>
  <si>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</si>
  <si>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</si>
  <si>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</si>
  <si>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</si>
  <si>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</si>
  <si>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</si>
  <si>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</si>
  <si>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</si>
  <si>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</si>
  <si>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</si>
  <si>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</si>
  <si>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</si>
  <si>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</si>
  <si>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</si>
  <si>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</si>
  <si>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</si>
  <si>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</si>
  <si>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</si>
  <si>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</si>
  <si>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</si>
  <si>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</si>
  <si>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</si>
  <si>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</si>
  <si>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</si>
  <si>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</si>
  <si>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</si>
  <si>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</si>
  <si>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</si>
  <si>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</si>
  <si>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</si>
  <si>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</si>
  <si>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</si>
  <si>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</si>
  <si>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</si>
  <si>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</si>
  <si>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</si>
  <si>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</si>
  <si>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</si>
  <si>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</si>
  <si>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</si>
  <si>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</si>
  <si>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</si>
  <si>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</si>
  <si>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</si>
  <si>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</si>
  <si>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</si>
  <si>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</si>
  <si>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</si>
  <si>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</si>
  <si>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</si>
  <si>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</si>
  <si>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</si>
  <si>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</si>
  <si>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</si>
  <si>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</si>
  <si>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</si>
  <si>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</si>
  <si>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</si>
  <si>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</si>
  <si>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</si>
  <si>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</si>
  <si>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</si>
  <si>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</si>
  <si>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</si>
  <si>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</si>
  <si>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</si>
  <si>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</si>
  <si>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</si>
  <si>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</si>
  <si>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</si>
  <si>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</si>
  <si>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</si>
  <si>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</si>
  <si>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</si>
  <si>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</si>
  <si>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</si>
  <si>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</si>
  <si>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</si>
  <si>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</si>
  <si>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</si>
  <si>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</si>
  <si>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</si>
  <si>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</si>
  <si>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</si>
  <si>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</si>
  <si>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</si>
  <si>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</si>
  <si>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</si>
  <si>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</si>
  <si>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</si>
  <si>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</si>
  <si>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</si>
  <si>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</si>
  <si>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</si>
  <si>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</si>
  <si>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</si>
  <si>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</si>
  <si>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</si>
  <si>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</si>
  <si>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</si>
  <si>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</si>
  <si>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</si>
  <si>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</si>
  <si>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</si>
  <si>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</si>
  <si>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</si>
  <si>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</si>
  <si>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</si>
  <si>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</si>
  <si>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</si>
  <si>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</si>
  <si>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</si>
  <si>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</si>
  <si>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</si>
  <si>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</si>
  <si>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</si>
  <si>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</si>
  <si>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</si>
  <si>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</si>
  <si>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</si>
  <si>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</si>
  <si>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</si>
  <si>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</si>
  <si>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</si>
  <si>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</si>
  <si>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</si>
  <si>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</si>
  <si>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</si>
  <si>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</si>
  <si>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</si>
  <si>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</si>
  <si>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</si>
  <si>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</si>
  <si>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</si>
  <si>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</si>
  <si>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</si>
  <si>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</si>
  <si>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</si>
  <si>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</si>
  <si>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</si>
  <si>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</si>
  <si>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</si>
  <si>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</si>
  <si>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</si>
  <si>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</si>
  <si>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</si>
  <si>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</si>
  <si>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</si>
  <si>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</si>
  <si>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</si>
  <si>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</si>
  <si>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</si>
  <si>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</si>
  <si>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</si>
  <si>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</si>
  <si>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</si>
  <si>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</si>
  <si>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</si>
  <si>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</si>
  <si>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</si>
  <si>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</si>
  <si>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</si>
  <si>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</si>
  <si>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</si>
  <si>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</si>
  <si>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</si>
  <si>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</si>
  <si>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</si>
  <si>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</si>
  <si>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</si>
  <si>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</si>
  <si>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</si>
  <si>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</si>
  <si>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</si>
  <si>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</si>
  <si>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</si>
  <si>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</si>
  <si>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</si>
  <si>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</si>
  <si>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</si>
  <si>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</si>
  <si>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</si>
  <si>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</si>
  <si>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</si>
  <si>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</si>
  <si>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</si>
  <si>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</si>
  <si>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</si>
  <si>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</si>
  <si>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</si>
  <si>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</si>
  <si>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</si>
  <si>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</si>
  <si>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</si>
  <si>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</si>
  <si>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</si>
  <si>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</si>
  <si>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</si>
  <si>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</si>
  <si>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</si>
  <si>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</si>
  <si>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</si>
  <si>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</si>
  <si>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</si>
  <si>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</si>
  <si>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</si>
  <si>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</si>
  <si>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</si>
  <si>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</si>
  <si>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</si>
  <si>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</si>
  <si>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</si>
  <si>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</si>
  <si>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</si>
  <si>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</si>
  <si>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</si>
  <si>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</si>
  <si>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</si>
  <si>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</si>
  <si>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</si>
  <si>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</si>
  <si>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</si>
  <si>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</si>
  <si>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</si>
  <si>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</si>
  <si>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</si>
  <si>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</si>
  <si>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</si>
  <si>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</si>
  <si>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</si>
  <si>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</si>
  <si>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</si>
  <si>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</si>
  <si>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</si>
  <si>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</si>
  <si>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</si>
  <si>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</si>
  <si>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</si>
  <si>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</si>
  <si>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</si>
  <si>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</si>
  <si>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</si>
  <si>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</si>
  <si>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</si>
  <si>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</si>
  <si>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</si>
  <si>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</si>
  <si>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</si>
  <si>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</si>
  <si>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</si>
  <si>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</si>
  <si>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</si>
  <si>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</si>
  <si>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</si>
  <si>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</si>
  <si>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</si>
  <si>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</si>
  <si>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</si>
  <si>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</si>
  <si>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</si>
  <si>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</si>
  <si>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</si>
  <si>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</si>
  <si>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</si>
  <si>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</si>
  <si>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</si>
  <si>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</si>
  <si>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</si>
  <si>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</si>
  <si>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</si>
  <si>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</si>
  <si>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</si>
  <si>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</si>
  <si>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</si>
  <si>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</si>
  <si>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</si>
  <si>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</si>
  <si>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</si>
  <si>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</si>
  <si>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</si>
  <si>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</si>
  <si>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</si>
  <si>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</si>
  <si>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</si>
  <si>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</si>
  <si>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</si>
  <si>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</si>
  <si>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</si>
  <si>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</si>
  <si>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</si>
  <si>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</si>
  <si>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</si>
  <si>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</si>
  <si>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</si>
  <si>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</si>
  <si>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</si>
  <si>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</si>
  <si>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</si>
  <si>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</si>
  <si>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</si>
  <si>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</si>
  <si>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</si>
  <si>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</si>
  <si>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</si>
  <si>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</si>
  <si>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</si>
  <si>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</si>
  <si>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</si>
  <si>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</si>
  <si>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</si>
  <si>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</si>
  <si>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</si>
  <si>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</si>
  <si>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</si>
  <si>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</si>
  <si>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</si>
  <si>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</si>
  <si>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</si>
  <si>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</si>
  <si>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</si>
  <si>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</si>
  <si>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</si>
  <si>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</si>
  <si>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</si>
  <si>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</si>
  <si>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</si>
  <si>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</si>
  <si>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</si>
  <si>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</si>
  <si>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</si>
  <si>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</si>
  <si>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</si>
  <si>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</si>
  <si>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</si>
  <si>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</si>
  <si>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</si>
  <si>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</si>
  <si>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</si>
  <si>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</si>
  <si>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</si>
  <si>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</si>
  <si>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</si>
  <si>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</si>
  <si>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</si>
  <si>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</si>
  <si>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</si>
  <si>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</si>
  <si>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</si>
  <si>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</si>
  <si>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</si>
  <si>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</si>
  <si>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</si>
  <si>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</si>
  <si>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</si>
  <si>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</si>
  <si>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</si>
  <si>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</si>
  <si>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</si>
  <si>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</si>
  <si>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</si>
  <si>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</si>
  <si>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</si>
  <si>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</si>
  <si>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</si>
  <si>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</si>
  <si>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</si>
  <si>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</si>
  <si>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</si>
  <si>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</si>
  <si>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</si>
  <si>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</si>
  <si>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</si>
  <si>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</si>
  <si>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</si>
  <si>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</si>
  <si>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</si>
  <si>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</si>
  <si>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</si>
  <si>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</si>
  <si>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</si>
  <si>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</si>
  <si>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</si>
  <si>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</si>
  <si>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</si>
  <si>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</si>
  <si>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</si>
  <si>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</si>
  <si>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</si>
  <si>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</si>
  <si>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</si>
  <si>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</si>
  <si>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</si>
  <si>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</si>
  <si>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</si>
  <si>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</si>
  <si>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</si>
  <si>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</si>
  <si>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</si>
  <si>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</si>
  <si>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</si>
  <si>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</si>
  <si>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</si>
  <si>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</si>
  <si>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</si>
  <si>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</si>
  <si>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</si>
  <si>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</si>
  <si>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</si>
  <si>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</si>
  <si>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</si>
  <si>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</si>
  <si>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</si>
  <si>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</si>
  <si>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</si>
  <si>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</si>
  <si>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</si>
  <si>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</si>
  <si>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</si>
  <si>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</si>
  <si>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</si>
  <si>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</si>
  <si>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</si>
  <si>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</si>
  <si>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</si>
  <si>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</si>
  <si>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</si>
  <si>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</si>
  <si>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</si>
  <si>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</si>
  <si>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</si>
  <si>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</si>
  <si>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</si>
  <si>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</si>
  <si>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</si>
  <si>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</si>
  <si>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</si>
  <si>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</si>
  <si>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</si>
  <si>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</si>
  <si>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</si>
  <si>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</si>
  <si>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</si>
  <si>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</si>
  <si>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</si>
  <si>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</si>
  <si>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</si>
  <si>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</si>
  <si>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</si>
  <si>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</si>
  <si>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</si>
  <si>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</si>
  <si>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</si>
  <si>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</si>
  <si>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</si>
  <si>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</si>
  <si>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</si>
  <si>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</si>
  <si>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</si>
  <si>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</si>
  <si>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</si>
  <si>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</si>
  <si>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</si>
  <si>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</si>
  <si>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</si>
  <si>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</si>
  <si>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</si>
  <si>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</si>
  <si>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</si>
  <si>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</si>
  <si>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</si>
  <si>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</si>
  <si>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</si>
  <si>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</si>
  <si>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</si>
  <si>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</si>
  <si>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</si>
  <si>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</si>
  <si>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</si>
  <si>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</si>
  <si>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</si>
  <si>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</si>
  <si>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</si>
  <si>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</si>
  <si>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</si>
  <si>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</si>
  <si>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</si>
  <si>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</si>
  <si>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</si>
  <si>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</si>
  <si>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</si>
  <si>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</si>
  <si>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</si>
  <si>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</si>
  <si>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</si>
  <si>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</si>
  <si>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</si>
  <si>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</si>
  <si>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</si>
  <si>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</si>
  <si>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</si>
  <si>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</si>
  <si>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</si>
  <si>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</si>
  <si>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</si>
  <si>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</si>
  <si>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</si>
  <si>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</si>
  <si>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</si>
  <si>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</si>
  <si>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</si>
  <si>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</si>
  <si>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</si>
  <si>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</si>
  <si>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</si>
  <si>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</si>
  <si>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</si>
  <si>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</si>
  <si>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</si>
  <si>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</si>
  <si>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</si>
  <si>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</si>
  <si>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</si>
  <si>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</si>
  <si>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</si>
  <si>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</si>
  <si>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</si>
  <si>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</si>
  <si>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</si>
  <si>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</si>
  <si>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</si>
  <si>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</si>
  <si>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</si>
  <si>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</si>
  <si>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</si>
  <si>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</si>
  <si>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</si>
  <si>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</si>
  <si>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</si>
  <si>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</si>
  <si>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</si>
  <si>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</si>
  <si>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</si>
  <si>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</si>
  <si>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</si>
  <si>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</si>
  <si>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</si>
  <si>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</si>
  <si>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</si>
  <si>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</si>
  <si>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</si>
  <si>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</si>
  <si>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</si>
  <si>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</si>
  <si>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</si>
  <si>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</si>
  <si>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</si>
  <si>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</si>
  <si>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</si>
  <si>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</si>
  <si>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</si>
  <si>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</si>
  <si>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</si>
  <si>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</si>
  <si>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</si>
  <si>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</si>
  <si>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</si>
  <si>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</si>
  <si>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</si>
  <si>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</si>
  <si>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</si>
  <si>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</si>
  <si>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</si>
  <si>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</si>
  <si>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</si>
  <si>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</si>
  <si>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</si>
  <si>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</si>
  <si>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</si>
  <si>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</si>
  <si>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</si>
  <si>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</si>
  <si>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</si>
  <si>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</si>
  <si>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</si>
  <si>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</si>
  <si>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</si>
  <si>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</si>
  <si>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</si>
  <si>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</si>
  <si>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</si>
  <si>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</si>
  <si>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</si>
  <si>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</si>
  <si>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</si>
  <si>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</si>
  <si>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</si>
  <si>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</si>
  <si>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</si>
  <si>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</si>
  <si>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</si>
  <si>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</si>
  <si>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</si>
  <si>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</si>
  <si>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</si>
  <si>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</si>
  <si>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</si>
  <si>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</si>
  <si>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</si>
  <si>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</si>
  <si>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</si>
  <si>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</si>
  <si>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</si>
  <si>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</si>
  <si>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</si>
  <si>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</si>
  <si>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</si>
  <si>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</si>
  <si>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</si>
  <si>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</si>
  <si>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</si>
  <si>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</si>
  <si>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</si>
  <si>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</si>
  <si>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</si>
  <si>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</si>
  <si>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</si>
  <si>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</si>
  <si>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</si>
  <si>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</si>
  <si>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</si>
  <si>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</si>
  <si>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</si>
  <si>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</si>
  <si>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</si>
  <si>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</si>
  <si>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</si>
  <si>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</si>
  <si>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</si>
  <si>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</si>
  <si>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</si>
  <si>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</si>
  <si>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</si>
  <si>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</si>
  <si>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</si>
  <si>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</si>
  <si>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</si>
  <si>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</si>
  <si>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</si>
  <si>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</si>
  <si>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</si>
  <si>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</si>
  <si>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</si>
  <si>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</si>
  <si>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</si>
  <si>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</si>
  <si>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</si>
  <si>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</si>
  <si>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</si>
  <si>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</si>
  <si>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</si>
  <si>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</si>
  <si>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</si>
  <si>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</si>
  <si>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</si>
  <si>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</si>
  <si>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</si>
  <si>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</si>
  <si>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</si>
  <si>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</si>
  <si>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</si>
  <si>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</si>
  <si>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</si>
  <si>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</si>
  <si>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</si>
  <si>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</si>
  <si>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</si>
  <si>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</si>
  <si>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</si>
  <si>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</si>
  <si>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</si>
  <si>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</si>
  <si>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</si>
  <si>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</si>
  <si>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</si>
  <si>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</si>
  <si>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</si>
  <si>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</si>
  <si>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</si>
  <si>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</si>
  <si>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</si>
  <si>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</si>
  <si>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</si>
  <si>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</si>
  <si>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</si>
  <si>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</si>
  <si>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</si>
  <si>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</si>
  <si>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</si>
  <si>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</si>
  <si>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</si>
  <si>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</si>
  <si>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</si>
  <si>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</si>
  <si>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</si>
  <si>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</si>
  <si>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</si>
  <si>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</si>
  <si>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</si>
  <si>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</si>
  <si>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</si>
  <si>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</si>
  <si>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</si>
  <si>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</si>
  <si>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</si>
  <si>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</si>
  <si>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</si>
  <si>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</si>
  <si>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</si>
  <si>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</si>
  <si>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</si>
  <si>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</si>
  <si>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</si>
  <si>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</si>
  <si>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</si>
  <si>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</si>
  <si>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</si>
  <si>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</si>
  <si>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</si>
  <si>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</si>
  <si>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</si>
  <si>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</si>
  <si>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</si>
  <si>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</si>
  <si>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</si>
  <si>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</si>
  <si>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</si>
  <si>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</si>
  <si>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</si>
  <si>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</si>
  <si>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</si>
  <si>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</si>
  <si>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</si>
  <si>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</si>
  <si>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</si>
  <si>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</si>
  <si>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</si>
  <si>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</si>
  <si>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</si>
  <si>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</si>
  <si>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</si>
  <si>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</si>
  <si>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</si>
  <si>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</si>
  <si>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</si>
  <si>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</si>
  <si>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</si>
  <si>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</si>
  <si>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</si>
  <si>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</si>
  <si>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</si>
  <si>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</si>
  <si>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</si>
  <si>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</si>
  <si>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</si>
  <si>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</si>
  <si>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</si>
  <si>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</si>
  <si>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</si>
  <si>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</si>
  <si>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</si>
  <si>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</si>
  <si>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</si>
  <si>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</si>
  <si>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</si>
  <si>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</si>
  <si>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</si>
  <si>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</si>
  <si>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</si>
  <si>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</si>
  <si>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</si>
  <si>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</si>
  <si>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</si>
  <si>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</si>
  <si>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</si>
  <si>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</si>
  <si>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</si>
  <si>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</si>
  <si>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</si>
  <si>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</si>
  <si>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</si>
  <si>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</si>
  <si>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</si>
  <si>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</si>
  <si>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</si>
  <si>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</si>
  <si>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</si>
  <si>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</si>
  <si>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</si>
  <si>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</si>
  <si>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</si>
  <si>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</si>
  <si>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</si>
  <si>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</si>
  <si>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</si>
  <si>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</si>
  <si>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</si>
  <si>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</si>
  <si>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</si>
  <si>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</si>
  <si>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</si>
  <si>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</si>
  <si>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</si>
  <si>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</si>
  <si>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</si>
  <si>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</si>
  <si>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</si>
  <si>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</si>
  <si>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</si>
  <si>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</si>
  <si>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</si>
  <si>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</si>
  <si>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</si>
  <si>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</si>
  <si>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</si>
  <si>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</si>
  <si>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</si>
  <si>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</si>
  <si>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</si>
  <si>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</si>
  <si>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</si>
  <si>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</si>
  <si>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</si>
  <si>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</si>
  <si>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</si>
  <si>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</si>
  <si>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</si>
  <si>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</si>
  <si>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</si>
  <si>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</si>
  <si>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</si>
  <si>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</si>
  <si>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</si>
  <si>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</si>
  <si>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</si>
  <si>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</si>
  <si>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</si>
  <si>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</si>
  <si>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</si>
  <si>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</si>
  <si>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</si>
  <si>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</si>
  <si>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</si>
  <si>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</si>
  <si>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</si>
  <si>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</si>
  <si>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</si>
  <si>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</si>
  <si>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</si>
  <si>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</si>
  <si>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</si>
  <si>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</si>
  <si>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</si>
  <si>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</si>
  <si>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</si>
  <si>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</si>
  <si>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</si>
  <si>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</si>
  <si>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</si>
  <si>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</si>
  <si>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</si>
  <si>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</si>
  <si>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</si>
  <si>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</si>
  <si>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</si>
  <si>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</si>
  <si>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</si>
  <si>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</si>
  <si>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</si>
  <si>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</si>
  <si>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</si>
  <si>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</si>
  <si>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</si>
  <si>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</si>
  <si>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</si>
  <si>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</si>
  <si>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</si>
  <si>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</si>
  <si>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</si>
  <si>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</si>
  <si>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</si>
  <si>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</si>
  <si>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</si>
  <si>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</si>
  <si>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</si>
  <si>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</si>
  <si>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</si>
  <si>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</si>
  <si>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</si>
  <si>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</si>
  <si>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</si>
  <si>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</si>
  <si>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</si>
  <si>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</si>
  <si>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</si>
  <si>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</si>
  <si>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</si>
  <si>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</si>
  <si>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</si>
  <si>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</si>
  <si>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</si>
  <si>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</si>
  <si>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</si>
  <si>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</si>
  <si>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</si>
  <si>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</si>
  <si>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</si>
  <si>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</si>
  <si>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</si>
  <si>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</si>
  <si>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</si>
  <si>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</si>
  <si>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</si>
  <si>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</si>
  <si>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</si>
  <si>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</si>
  <si>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</si>
  <si>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</si>
  <si>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</si>
  <si>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</si>
  <si>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</si>
  <si>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</si>
  <si>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</si>
  <si>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</si>
  <si>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</si>
  <si>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</si>
  <si>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</si>
  <si>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</si>
  <si>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</si>
  <si>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</si>
  <si>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</si>
  <si>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</si>
  <si>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</si>
  <si>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</si>
  <si>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</si>
  <si>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</si>
  <si>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</si>
  <si>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</si>
  <si>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</si>
  <si>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</si>
  <si>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</si>
  <si>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</si>
  <si>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</si>
  <si>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</si>
  <si>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</si>
  <si>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</si>
  <si>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</si>
  <si>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</si>
  <si>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</si>
  <si>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</si>
  <si>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</si>
  <si>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</si>
  <si>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</si>
  <si>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</si>
  <si>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</si>
  <si>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</si>
  <si>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</si>
  <si>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</si>
  <si>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</si>
  <si>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</si>
  <si>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</si>
  <si>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</si>
  <si>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</si>
  <si>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</si>
  <si>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</si>
  <si>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</si>
  <si>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</si>
  <si>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</si>
  <si>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</si>
  <si>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</si>
  <si>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</si>
  <si>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</si>
  <si>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</si>
  <si>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</si>
  <si>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</si>
  <si>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</si>
  <si>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</si>
  <si>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</si>
  <si>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</si>
  <si>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</si>
  <si>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</si>
  <si>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</si>
  <si>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</si>
  <si>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</si>
  <si>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</si>
  <si>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</si>
  <si>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</si>
  <si>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</si>
  <si>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</si>
  <si>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</si>
  <si>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</si>
  <si>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</si>
  <si>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</si>
  <si>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</si>
  <si>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</si>
  <si>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</si>
  <si>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</si>
  <si>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</si>
  <si>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</si>
  <si>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</si>
  <si>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</si>
  <si>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</si>
  <si>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</si>
  <si>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</si>
  <si>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</si>
  <si>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</si>
  <si>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</si>
  <si>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</si>
  <si>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</si>
  <si>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</si>
  <si>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</si>
  <si>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</si>
  <si>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</si>
  <si>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</si>
  <si>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</si>
  <si>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</si>
  <si>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</si>
  <si>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</si>
  <si>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</si>
  <si>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</si>
  <si>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</si>
  <si>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</si>
  <si>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</si>
  <si>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</si>
  <si>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</si>
  <si>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</si>
  <si>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</si>
  <si>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</si>
  <si>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</si>
  <si>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</si>
  <si>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</si>
  <si>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</si>
  <si>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</si>
  <si>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</si>
  <si>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</si>
  <si>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</si>
  <si>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</si>
  <si>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</si>
  <si>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</si>
  <si>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</si>
  <si>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</si>
  <si>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</si>
  <si>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</si>
  <si>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</si>
  <si>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</si>
  <si>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</si>
  <si>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</si>
  <si>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</si>
  <si>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</si>
  <si>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</si>
  <si>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</si>
  <si>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</si>
  <si>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</si>
  <si>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</si>
  <si>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</si>
  <si>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</si>
  <si>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</si>
  <si>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</si>
  <si>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</si>
  <si>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</si>
  <si>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</si>
  <si>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</si>
  <si>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</si>
  <si>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</si>
  <si>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</si>
  <si>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</si>
  <si>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</si>
  <si>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</si>
  <si>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</si>
  <si>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</si>
  <si>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</si>
  <si>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</si>
  <si>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</si>
  <si>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</si>
  <si>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</si>
  <si>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</si>
  <si>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</si>
  <si>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</si>
  <si>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</si>
  <si>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</si>
  <si>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</si>
  <si>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</si>
  <si>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</si>
  <si>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</si>
  <si>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</si>
  <si>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</si>
  <si>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</si>
  <si>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</si>
  <si>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</si>
  <si>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</si>
  <si>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</si>
  <si>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</si>
  <si>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</si>
  <si>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</si>
  <si>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</si>
  <si>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</si>
  <si>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</si>
  <si>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</si>
  <si>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</si>
  <si>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</si>
  <si>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</si>
  <si>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</si>
  <si>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</si>
  <si>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</si>
  <si>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</si>
  <si>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</si>
  <si>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</si>
  <si>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</si>
  <si>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</si>
  <si>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</si>
  <si>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</si>
  <si>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</si>
  <si>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</si>
  <si>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</si>
  <si>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</si>
  <si>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</si>
  <si>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</si>
  <si>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</si>
  <si>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</si>
  <si>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</si>
  <si>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</si>
  <si>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</si>
  <si>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</si>
  <si>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</si>
  <si>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</si>
  <si>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</si>
  <si>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</si>
  <si>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</si>
  <si>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</si>
  <si>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</si>
  <si>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</si>
  <si>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</si>
  <si>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</si>
  <si>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</si>
  <si>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</si>
  <si>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</si>
  <si>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</si>
  <si>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</si>
  <si>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</si>
  <si>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</si>
  <si>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</si>
  <si>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</si>
  <si>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</si>
  <si>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</si>
  <si>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</si>
  <si>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</si>
  <si>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</si>
  <si>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</si>
  <si>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</si>
  <si>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</si>
  <si>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</si>
  <si>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</si>
  <si>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</si>
  <si>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</si>
  <si>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</si>
  <si>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</si>
  <si>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</si>
  <si>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</si>
  <si>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</si>
  <si>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</si>
  <si>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</si>
  <si>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</si>
  <si>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</si>
  <si>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</si>
  <si>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</si>
  <si>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</si>
  <si>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</si>
  <si>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</si>
  <si>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</si>
  <si>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</si>
  <si>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</si>
  <si>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</si>
  <si>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</si>
  <si>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</si>
  <si>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</si>
  <si>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</si>
  <si>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</si>
  <si>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</si>
  <si>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</si>
  <si>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</si>
  <si>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</si>
  <si>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</si>
  <si>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</si>
  <si>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</si>
  <si>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</si>
  <si>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</si>
  <si>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</si>
  <si>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</si>
  <si>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</si>
  <si>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</si>
  <si>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</si>
  <si>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</si>
  <si>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</si>
  <si>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</si>
  <si>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</si>
  <si>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</si>
  <si>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</si>
  <si>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</si>
  <si>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</si>
  <si>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</si>
  <si>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</si>
  <si>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</si>
  <si>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</si>
  <si>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</si>
  <si>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</si>
  <si>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</si>
  <si>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</si>
  <si>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</si>
  <si>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</si>
  <si>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</si>
  <si>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</si>
  <si>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</si>
  <si>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</si>
  <si>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</si>
  <si>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</si>
  <si>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</si>
  <si>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</si>
  <si>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</si>
  <si>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</si>
  <si>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</si>
  <si>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</si>
  <si>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</si>
  <si>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</si>
  <si>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</si>
  <si>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</si>
  <si>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</si>
  <si>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</si>
  <si>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</si>
  <si>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</si>
  <si>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</si>
  <si>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</si>
  <si>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</si>
  <si>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</si>
  <si>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</si>
  <si>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</si>
  <si>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</si>
  <si>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</si>
  <si>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</si>
  <si>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</si>
  <si>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</si>
  <si>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</si>
  <si>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</si>
  <si>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</si>
  <si>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</si>
  <si>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</si>
  <si>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</si>
  <si>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</si>
  <si>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</si>
  <si>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</si>
  <si>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</si>
  <si>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</si>
  <si>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</si>
  <si>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</si>
  <si>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</si>
  <si>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</si>
  <si>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</si>
  <si>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</si>
  <si>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</si>
  <si>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</si>
  <si>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</si>
  <si>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</si>
  <si>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</si>
  <si>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</si>
  <si>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</si>
  <si>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</si>
  <si>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</si>
  <si>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</si>
  <si>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</si>
  <si>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</si>
  <si>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</si>
  <si>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</si>
  <si>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</si>
  <si>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</si>
  <si>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</si>
  <si>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</si>
  <si>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</si>
  <si>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</si>
  <si>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</si>
  <si>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</si>
  <si>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</si>
  <si>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</si>
  <si>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</si>
  <si>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</si>
  <si>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</si>
  <si>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</si>
  <si>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</si>
  <si>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</si>
  <si>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</si>
  <si>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</si>
  <si>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</si>
  <si>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</si>
  <si>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</si>
  <si>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</si>
  <si>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</si>
  <si>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</si>
  <si>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</si>
  <si>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</si>
  <si>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</si>
  <si>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</si>
  <si>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</si>
  <si>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</si>
  <si>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</si>
  <si>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</si>
  <si>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</si>
  <si>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</si>
  <si>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</si>
  <si>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</si>
  <si>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</si>
  <si>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</si>
  <si>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</si>
  <si>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</si>
  <si>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</si>
  <si>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</si>
  <si>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</si>
  <si>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</si>
  <si>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</si>
  <si>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</si>
  <si>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</si>
  <si>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</si>
  <si>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</si>
  <si>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</si>
  <si>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</si>
  <si>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</si>
  <si>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</si>
  <si>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</si>
  <si>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</si>
  <si>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</si>
  <si>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</si>
  <si>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</si>
  <si>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</si>
  <si>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</si>
  <si>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</si>
  <si>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</si>
  <si>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</si>
  <si>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</si>
  <si>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</si>
  <si>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</si>
  <si>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</si>
  <si>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</si>
  <si>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</si>
  <si>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</si>
  <si>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</si>
  <si>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</si>
  <si>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</si>
  <si>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</si>
  <si>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</si>
  <si>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</si>
  <si>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</si>
  <si>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</si>
  <si>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</si>
  <si>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</si>
  <si>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</si>
  <si>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</si>
  <si>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</si>
  <si>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</si>
  <si>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</si>
  <si>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</si>
  <si>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</si>
  <si>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</si>
  <si>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</si>
  <si>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</si>
  <si>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</si>
  <si>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</si>
  <si>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</si>
  <si>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</si>
  <si>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</si>
  <si>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</si>
  <si>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</si>
  <si>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</si>
  <si>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</si>
  <si>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</si>
  <si>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</si>
  <si>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</si>
  <si>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</si>
  <si>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</si>
  <si>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</si>
  <si>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</si>
  <si>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</si>
  <si>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</si>
  <si>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</si>
  <si>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</si>
  <si>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</si>
  <si>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</si>
  <si>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</si>
  <si>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</si>
  <si>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</si>
  <si>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</si>
  <si>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</si>
  <si>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</si>
  <si>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</si>
  <si>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</si>
  <si>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</si>
  <si>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</si>
  <si>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</si>
  <si>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</si>
  <si>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</si>
  <si>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</si>
  <si>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</si>
  <si>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</si>
  <si>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</si>
  <si>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</si>
  <si>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</si>
  <si>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</si>
  <si>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</si>
  <si>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</si>
  <si>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</si>
  <si>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</si>
  <si>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</si>
  <si>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</si>
  <si>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</si>
  <si>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</si>
  <si>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</si>
  <si>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</si>
  <si>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</si>
  <si>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</si>
  <si>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</si>
  <si>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</si>
  <si>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</si>
  <si>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</si>
  <si>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</si>
  <si>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</si>
  <si>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</si>
  <si>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</si>
  <si>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</si>
  <si>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</si>
  <si>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</si>
  <si>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</si>
  <si>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</si>
  <si>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</si>
  <si>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</si>
  <si>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</si>
  <si>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</si>
  <si>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</si>
  <si>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</si>
  <si>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</si>
  <si>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</si>
  <si>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</si>
  <si>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</si>
  <si>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</si>
  <si>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</si>
  <si>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</si>
  <si>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</si>
  <si>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</si>
  <si>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</si>
  <si>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</si>
  <si>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</si>
  <si>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</si>
  <si>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</si>
  <si>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</si>
  <si>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</si>
  <si>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</si>
  <si>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</si>
  <si>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</si>
  <si>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</si>
  <si>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</si>
  <si>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</si>
  <si>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</si>
  <si>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</si>
  <si>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</si>
  <si>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</si>
  <si>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</si>
  <si>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</si>
  <si>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</si>
  <si>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</si>
  <si>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</si>
  <si>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</si>
  <si>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</si>
  <si>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</si>
  <si>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</si>
  <si>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</si>
  <si>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</si>
  <si>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</si>
  <si>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</si>
  <si>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</si>
  <si>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</si>
  <si>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</si>
  <si>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</si>
  <si>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</si>
  <si>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</si>
  <si>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</si>
  <si>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</si>
  <si>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</si>
  <si>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</si>
  <si>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</si>
  <si>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</si>
  <si>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</si>
  <si>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</si>
  <si>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</si>
  <si>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</si>
  <si>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</si>
  <si>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</si>
  <si>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</si>
  <si>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</si>
  <si>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</si>
  <si>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</si>
  <si>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</si>
  <si>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</si>
  <si>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</si>
  <si>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</si>
  <si>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</si>
  <si>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</si>
  <si>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</si>
  <si>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</si>
  <si>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</si>
  <si>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</si>
  <si>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</si>
  <si>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</si>
  <si>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</si>
  <si>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</si>
  <si>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</si>
  <si>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</si>
  <si>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</si>
  <si>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</si>
  <si>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</si>
  <si>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</si>
  <si>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</si>
  <si>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</si>
  <si>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</si>
  <si>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</si>
  <si>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</si>
  <si>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</si>
  <si>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</si>
  <si>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</si>
  <si>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</si>
  <si>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</si>
  <si>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</si>
  <si>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</si>
  <si>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</si>
  <si>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</si>
  <si>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</si>
  <si>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</si>
  <si>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</si>
  <si>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</si>
  <si>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</si>
  <si>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</si>
  <si>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</si>
  <si>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</si>
  <si>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</si>
  <si>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</si>
  <si>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</si>
  <si>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</si>
  <si>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</si>
  <si>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</si>
  <si>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</si>
  <si>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</si>
  <si>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</si>
  <si>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</si>
  <si>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</si>
  <si>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</si>
  <si>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</si>
  <si>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</si>
  <si>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</si>
  <si>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</si>
  <si>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</si>
  <si>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</si>
  <si>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</si>
  <si>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</si>
  <si>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</si>
  <si>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</si>
  <si>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</si>
  <si>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</si>
  <si>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</si>
  <si>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</si>
  <si>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</si>
  <si>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</si>
  <si>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</si>
  <si>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</si>
  <si>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</si>
  <si>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</si>
  <si>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</si>
  <si>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</si>
  <si>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</si>
  <si>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</si>
  <si>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</si>
  <si>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</si>
  <si>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</si>
  <si>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</si>
  <si>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</si>
  <si>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</si>
  <si>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</si>
  <si>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</si>
  <si>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</si>
  <si>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</si>
  <si>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</si>
  <si>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</si>
  <si>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</si>
  <si>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</si>
  <si>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</si>
  <si>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</si>
  <si>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</si>
  <si>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</si>
  <si>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</si>
  <si>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</si>
  <si>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</si>
  <si>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</si>
  <si>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</si>
  <si>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</si>
  <si>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</si>
  <si>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</si>
  <si>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</si>
  <si>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</si>
  <si>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</si>
  <si>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</si>
  <si>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</si>
  <si>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</si>
  <si>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</si>
  <si>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</si>
  <si>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</si>
  <si>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</si>
  <si>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</si>
  <si>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</si>
  <si>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</si>
  <si>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</si>
  <si>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</si>
  <si>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</si>
  <si>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</si>
  <si>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</si>
  <si>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</si>
  <si>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</si>
  <si>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</si>
  <si>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</si>
  <si>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</si>
  <si>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</si>
  <si>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</si>
  <si>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</si>
  <si>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</si>
  <si>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</si>
  <si>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</si>
  <si>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</si>
  <si>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</si>
  <si>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</si>
  <si>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</si>
  <si>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</si>
  <si>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</si>
  <si>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</si>
  <si>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</si>
  <si>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</si>
  <si>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</si>
  <si>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</si>
  <si>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</si>
  <si>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</si>
  <si>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</si>
  <si>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</si>
  <si>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</si>
  <si>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</si>
  <si>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</si>
  <si>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</si>
  <si>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</si>
  <si>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</si>
  <si>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</si>
  <si>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</si>
  <si>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</si>
  <si>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</si>
  <si>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</si>
  <si>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</si>
  <si>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</si>
  <si>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</si>
  <si>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</si>
  <si>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</si>
  <si>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</si>
  <si>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</si>
  <si>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</si>
  <si>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</si>
  <si>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</si>
  <si>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</si>
  <si>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</si>
  <si>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</si>
  <si>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</si>
  <si>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</si>
  <si>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</si>
  <si>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</si>
  <si>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</si>
  <si>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</si>
  <si>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</si>
  <si>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</si>
  <si>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</si>
  <si>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</si>
  <si>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</si>
  <si>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</si>
  <si>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</si>
  <si>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</si>
  <si>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</si>
  <si>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</si>
  <si>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</si>
  <si>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</si>
  <si>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</si>
  <si>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</si>
  <si>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</si>
  <si>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</si>
  <si>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</si>
  <si>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</si>
  <si>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</si>
  <si>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</si>
  <si>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</si>
  <si>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</si>
  <si>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</si>
  <si>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</si>
  <si>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</si>
  <si>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</si>
  <si>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</si>
  <si>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</si>
  <si>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</si>
  <si>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</si>
  <si>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</si>
  <si>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</si>
  <si>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</si>
  <si>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</si>
  <si>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</si>
  <si>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</si>
  <si>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</si>
  <si>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</si>
  <si>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</si>
  <si>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</si>
  <si>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</si>
  <si>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</si>
  <si>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</si>
  <si>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</si>
  <si>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</si>
  <si>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</si>
  <si>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</si>
  <si>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</si>
  <si>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</si>
  <si>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</si>
  <si>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</si>
  <si>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</si>
  <si>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</si>
  <si>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</si>
  <si>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</si>
  <si>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</si>
  <si>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</si>
  <si>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</si>
  <si>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</si>
  <si>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</si>
  <si>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</si>
  <si>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</si>
  <si>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</si>
  <si>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</si>
  <si>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</si>
  <si>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</si>
  <si>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</si>
  <si>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</si>
  <si>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</si>
  <si>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</si>
  <si>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</si>
  <si>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</si>
  <si>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</si>
  <si>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</si>
  <si>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</si>
  <si>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</si>
  <si>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</si>
  <si>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</si>
  <si>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</si>
  <si>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</si>
  <si>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</si>
  <si>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</si>
  <si>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</si>
  <si>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</si>
  <si>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</si>
  <si>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</si>
  <si>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</si>
  <si>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</si>
  <si>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</si>
  <si>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</si>
  <si>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</si>
  <si>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</si>
  <si>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</si>
  <si>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</si>
  <si>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</si>
  <si>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</si>
  <si>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</si>
  <si>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</si>
  <si>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</si>
  <si>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</si>
  <si>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</si>
  <si>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</si>
  <si>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</si>
  <si>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</si>
  <si>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</si>
  <si>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</si>
  <si>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</si>
  <si>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</si>
  <si>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</si>
  <si>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</si>
  <si>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</si>
  <si>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</si>
  <si>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</si>
  <si>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</si>
  <si>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</si>
  <si>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</si>
  <si>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</si>
  <si>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</si>
  <si>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</si>
  <si>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</si>
  <si>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</si>
  <si>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</si>
  <si>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</si>
  <si>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</si>
  <si>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</si>
  <si>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</si>
  <si>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</si>
  <si>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</si>
  <si>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</si>
  <si>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</si>
  <si>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</si>
  <si>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</si>
  <si>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</si>
  <si>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</si>
  <si>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</si>
  <si>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</si>
  <si>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</si>
  <si>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</si>
  <si>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</si>
  <si>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</si>
  <si>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</si>
  <si>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</si>
  <si>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</si>
  <si>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</si>
  <si>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</si>
  <si>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</si>
  <si>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</si>
  <si>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</si>
  <si>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</si>
  <si>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</si>
  <si>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</si>
  <si>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</si>
  <si>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</si>
  <si>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</si>
  <si>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</si>
  <si>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</si>
  <si>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</si>
  <si>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</si>
  <si>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</si>
  <si>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</si>
  <si>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</si>
  <si>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</si>
  <si>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</si>
  <si>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</si>
  <si>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</si>
  <si>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</si>
  <si>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</si>
  <si>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</si>
  <si>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</si>
  <si>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</si>
  <si>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</si>
  <si>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</si>
  <si>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</si>
  <si>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</si>
  <si>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</si>
  <si>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</si>
  <si>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</si>
  <si>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</si>
  <si>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</si>
  <si>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</si>
  <si>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</si>
  <si>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</si>
  <si>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</si>
  <si>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</si>
  <si>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</si>
  <si>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</si>
  <si>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</si>
  <si>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</si>
  <si>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</si>
  <si>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</si>
  <si>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</si>
  <si>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</si>
  <si>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</si>
  <si>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</si>
  <si>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</si>
  <si>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</si>
  <si>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</si>
  <si>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</si>
  <si>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</si>
  <si>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</si>
  <si>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</si>
  <si>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</si>
  <si>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</si>
  <si>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</si>
  <si>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</si>
  <si>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</si>
  <si>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</si>
  <si>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</si>
  <si>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</si>
  <si>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</si>
  <si>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</si>
  <si>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</si>
  <si>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</si>
  <si>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</si>
  <si>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</si>
  <si>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</si>
  <si>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</si>
  <si>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</si>
  <si>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</si>
  <si>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</si>
  <si>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</si>
  <si>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</si>
  <si>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</si>
  <si>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</si>
  <si>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</si>
  <si>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</si>
  <si>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</si>
  <si>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</si>
  <si>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</si>
  <si>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</si>
  <si>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</si>
  <si>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</si>
  <si>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</si>
  <si>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</si>
  <si>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</si>
  <si>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</si>
  <si>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</si>
  <si>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</si>
  <si>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</si>
  <si>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</si>
  <si>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</si>
  <si>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</si>
  <si>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</si>
  <si>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</si>
  <si>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</si>
  <si>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</si>
  <si>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</si>
  <si>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</si>
  <si>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</si>
  <si>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</si>
  <si>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</si>
  <si>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</si>
  <si>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</si>
  <si>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</si>
  <si>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</si>
  <si>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</si>
  <si>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</si>
  <si>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</si>
  <si>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</si>
  <si>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</si>
  <si>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</si>
  <si>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</si>
  <si>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</si>
  <si>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</si>
  <si>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</si>
  <si>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</si>
  <si>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</si>
  <si>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</si>
  <si>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</si>
  <si>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</si>
  <si>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</si>
  <si>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</si>
  <si>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</si>
  <si>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</si>
  <si>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</si>
  <si>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</si>
  <si>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</si>
  <si>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</si>
  <si>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</si>
  <si>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</si>
  <si>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</si>
  <si>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</si>
  <si>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</si>
  <si>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</si>
  <si>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</si>
  <si>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</si>
  <si>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</si>
  <si>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</si>
  <si>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</si>
  <si>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</si>
  <si>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</si>
  <si>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</si>
  <si>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</si>
  <si>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</si>
  <si>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</si>
  <si>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</si>
  <si>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</si>
  <si>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</si>
  <si>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</si>
  <si>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</si>
  <si>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</si>
  <si>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</si>
  <si>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</si>
  <si>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</si>
  <si>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</si>
  <si>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</si>
  <si>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</si>
  <si>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</si>
  <si>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</si>
  <si>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</si>
  <si>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</si>
  <si>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</si>
  <si>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</si>
  <si>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</si>
  <si>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</si>
  <si>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</si>
  <si>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</si>
  <si>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</si>
  <si>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</si>
  <si>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</si>
  <si>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</si>
  <si>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</si>
  <si>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</si>
  <si>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</si>
  <si>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</si>
  <si>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</si>
  <si>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</si>
  <si>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</si>
  <si>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</si>
  <si>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</si>
  <si>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</si>
  <si>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</si>
  <si>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</si>
  <si>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</si>
  <si>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</si>
  <si>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</si>
  <si>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</si>
  <si>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</si>
  <si>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</si>
  <si>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</si>
  <si>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</si>
  <si>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</si>
  <si>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</si>
  <si>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</si>
  <si>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</si>
  <si>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</si>
  <si>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</si>
  <si>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</si>
  <si>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</si>
  <si>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</si>
  <si>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</si>
  <si>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</si>
  <si>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</si>
  <si>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</si>
  <si>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</si>
  <si>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</si>
  <si>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</si>
  <si>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</si>
  <si>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</si>
  <si>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</si>
  <si>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</si>
  <si>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</si>
  <si>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</si>
  <si>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</si>
  <si>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</si>
  <si>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</si>
  <si>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</si>
  <si>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</si>
  <si>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</si>
  <si>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</si>
  <si>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</si>
  <si>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</si>
  <si>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</si>
  <si>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</si>
  <si>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</si>
  <si>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</si>
  <si>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</si>
  <si>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</si>
  <si>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</si>
  <si>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</si>
  <si>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</si>
  <si>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</si>
  <si>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</si>
  <si>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</si>
  <si>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</si>
  <si>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</si>
  <si>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</si>
  <si>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</si>
  <si>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</si>
  <si>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</si>
  <si>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</si>
  <si>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</si>
  <si>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</si>
  <si>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</si>
  <si>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</si>
  <si>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</si>
  <si>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</si>
  <si>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</si>
  <si>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</si>
  <si>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</si>
  <si>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</si>
  <si>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</si>
  <si>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</si>
  <si>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</si>
  <si>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</si>
  <si>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</si>
  <si>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</si>
  <si>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</si>
  <si>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</si>
  <si>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</si>
  <si>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</si>
  <si>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</si>
  <si>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</si>
  <si>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</si>
  <si>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</si>
  <si>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</si>
  <si>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</si>
  <si>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</si>
  <si>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</si>
  <si>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</si>
  <si>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</si>
  <si>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</si>
  <si>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</si>
  <si>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</si>
  <si>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</si>
  <si>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</si>
  <si>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</si>
  <si>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</si>
  <si>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</si>
  <si>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</si>
  <si>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</si>
  <si>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</si>
  <si>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</si>
  <si>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</si>
  <si>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</si>
  <si>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</si>
  <si>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</si>
  <si>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</si>
  <si>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</si>
  <si>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</si>
  <si>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</si>
  <si>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</si>
  <si>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</si>
  <si>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</si>
  <si>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</si>
  <si>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</si>
  <si>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</si>
  <si>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</si>
  <si>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</si>
  <si>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</si>
  <si>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</si>
  <si>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</si>
  <si>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</si>
  <si>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</si>
  <si>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</si>
  <si>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</si>
  <si>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</si>
  <si>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</si>
  <si>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</si>
  <si>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</si>
  <si>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</si>
  <si>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</si>
  <si>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</si>
  <si>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</si>
  <si>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</si>
  <si>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</si>
  <si>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</si>
  <si>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</si>
  <si>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</si>
  <si>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</si>
  <si>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</si>
  <si>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</si>
  <si>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</si>
  <si>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</si>
  <si>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</si>
  <si>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</si>
  <si>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</si>
  <si>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</si>
  <si>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</si>
  <si>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</si>
  <si>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</si>
  <si>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</si>
  <si>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</si>
  <si>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</si>
  <si>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</si>
  <si>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</si>
  <si>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</si>
  <si>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</si>
  <si>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</si>
  <si>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</si>
  <si>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</si>
  <si>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</si>
  <si>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</si>
  <si>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</si>
  <si>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</si>
  <si>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</si>
  <si>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</si>
  <si>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</si>
  <si>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</si>
  <si>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</si>
  <si>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</si>
  <si>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</si>
  <si>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</si>
  <si>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</si>
  <si>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</si>
  <si>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</si>
  <si>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</si>
  <si>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</si>
  <si>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</si>
  <si>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</si>
  <si>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</si>
  <si>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</si>
  <si>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</si>
  <si>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</si>
  <si>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</si>
  <si>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</si>
  <si>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</si>
  <si>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</si>
  <si>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</si>
  <si>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</si>
  <si>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</si>
  <si>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</si>
  <si>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</si>
  <si>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</si>
  <si>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</si>
  <si>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</si>
  <si>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</si>
  <si>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</si>
  <si>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</si>
  <si>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</si>
  <si>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</si>
  <si>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</si>
  <si>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</si>
  <si>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</si>
  <si>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</si>
  <si>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</si>
  <si>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</si>
  <si>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</si>
  <si>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</si>
  <si>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</si>
  <si>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</si>
  <si>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</si>
  <si>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</si>
  <si>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</si>
  <si>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</si>
  <si>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</si>
  <si>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</si>
  <si>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</si>
  <si>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</si>
  <si>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</si>
  <si>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</si>
  <si>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</si>
  <si>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</si>
  <si>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</si>
  <si>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</si>
  <si>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</si>
  <si>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</si>
  <si>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</si>
  <si>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</si>
  <si>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</si>
  <si>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</si>
  <si>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</si>
  <si>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</si>
  <si>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</si>
  <si>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</si>
  <si>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</si>
  <si>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</si>
  <si>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</si>
  <si>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</si>
  <si>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</si>
  <si>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</si>
  <si>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</si>
  <si>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</si>
  <si>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</si>
  <si>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</si>
  <si>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</si>
  <si>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</si>
  <si>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</si>
  <si>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</si>
  <si>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</si>
  <si>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</si>
  <si>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</si>
  <si>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</si>
  <si>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</si>
  <si>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</si>
  <si>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</si>
  <si>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</si>
  <si>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</si>
  <si>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</si>
  <si>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</si>
  <si>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</si>
  <si>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</si>
  <si>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</si>
  <si>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</si>
  <si>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</si>
  <si>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</si>
  <si>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</si>
  <si>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</si>
  <si>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</si>
  <si>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</si>
  <si>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</si>
  <si>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</si>
  <si>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</si>
  <si>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</si>
  <si>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</si>
  <si>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</si>
  <si>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</si>
  <si>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</si>
  <si>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</si>
  <si>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</si>
  <si>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</si>
  <si>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</si>
  <si>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</si>
  <si>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</si>
  <si>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</si>
  <si>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</si>
  <si>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</si>
  <si>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</si>
  <si>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</si>
  <si>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</si>
  <si>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</si>
  <si>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</si>
  <si>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</si>
  <si>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</si>
  <si>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</si>
  <si>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</si>
  <si>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</si>
  <si>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</si>
  <si>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</si>
  <si>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</si>
  <si>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</si>
  <si>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</si>
  <si>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</si>
  <si>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</si>
  <si>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</si>
  <si>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</si>
  <si>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</si>
  <si>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</si>
  <si>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</si>
  <si>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</si>
  <si>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</si>
  <si>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</si>
  <si>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</si>
  <si>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</si>
  <si>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</si>
  <si>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</si>
  <si>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</si>
  <si>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</si>
  <si>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</si>
  <si>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</si>
  <si>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</si>
  <si>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</si>
  <si>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</si>
  <si>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</si>
  <si>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</si>
  <si>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</si>
  <si>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</si>
  <si>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</si>
  <si>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</si>
  <si>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</si>
  <si>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</si>
  <si>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</si>
  <si>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</si>
  <si>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</si>
  <si>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</si>
  <si>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</si>
  <si>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</si>
  <si>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</si>
  <si>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</si>
  <si>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</si>
  <si>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</si>
  <si>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</si>
  <si>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</si>
  <si>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</si>
  <si>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</si>
  <si>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</si>
  <si>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</si>
  <si>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</si>
  <si>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</si>
  <si>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</si>
  <si>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</si>
  <si>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</si>
  <si>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</si>
  <si>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</si>
  <si>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</si>
  <si>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</si>
  <si>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</si>
  <si>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</si>
  <si>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</si>
  <si>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</si>
  <si>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</si>
  <si>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</si>
  <si>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</si>
  <si>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</si>
  <si>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</si>
  <si>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</si>
  <si>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</si>
  <si>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</si>
  <si>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</si>
  <si>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</si>
  <si>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</si>
  <si>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</si>
  <si>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</si>
  <si>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</si>
  <si>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</si>
  <si>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</si>
  <si>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</si>
  <si>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</si>
  <si>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</si>
  <si>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</si>
  <si>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</si>
  <si>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</si>
  <si>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</si>
  <si>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</si>
  <si>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</si>
  <si>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</si>
  <si>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</si>
  <si>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</si>
  <si>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</si>
  <si>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</si>
  <si>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</si>
  <si>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</si>
  <si>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</si>
  <si>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</si>
  <si>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</si>
  <si>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</si>
  <si>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</si>
  <si>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</si>
  <si>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</si>
  <si>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</si>
  <si>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</si>
  <si>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</si>
  <si>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</si>
  <si>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</si>
  <si>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</si>
  <si>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</si>
  <si>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</si>
  <si>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</si>
  <si>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</si>
  <si>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</si>
  <si>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</si>
  <si>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</si>
  <si>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</si>
  <si>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</si>
  <si>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</si>
  <si>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</si>
  <si>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</si>
  <si>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</si>
  <si>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</si>
  <si>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</si>
  <si>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</si>
  <si>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</si>
  <si>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</si>
  <si>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</si>
  <si>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</si>
  <si>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</si>
  <si>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</si>
  <si>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</si>
  <si>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</si>
  <si>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</si>
  <si>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</si>
  <si>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</si>
  <si>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</si>
  <si>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</si>
  <si>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</si>
  <si>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</si>
  <si>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</si>
  <si>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</si>
  <si>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</si>
  <si>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</si>
  <si>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</si>
  <si>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</si>
  <si>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</si>
  <si>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</si>
  <si>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</si>
  <si>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</si>
  <si>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</si>
  <si>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</si>
  <si>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</si>
  <si>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</si>
  <si>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</si>
  <si>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</si>
  <si>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</si>
  <si>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</si>
  <si>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</si>
  <si>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</si>
  <si>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</si>
  <si>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</si>
  <si>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</si>
  <si>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</si>
  <si>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</si>
  <si>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</si>
  <si>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</si>
  <si>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</si>
  <si>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</si>
  <si>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</si>
  <si>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</si>
  <si>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</si>
  <si>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</si>
  <si>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</si>
  <si>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</si>
  <si>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</si>
  <si>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</si>
  <si>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</si>
  <si>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</si>
  <si>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</si>
  <si>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</si>
  <si>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</si>
  <si>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</si>
  <si>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</si>
  <si>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</si>
  <si>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</si>
  <si>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</si>
  <si>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</si>
  <si>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</si>
  <si>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</si>
  <si>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</si>
  <si>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</si>
  <si>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</si>
  <si>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</si>
  <si>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</si>
  <si>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</si>
  <si>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</si>
  <si>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</si>
  <si>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</si>
  <si>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</si>
  <si>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</si>
  <si>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</si>
  <si>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</si>
  <si>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</si>
  <si>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</si>
  <si>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</si>
  <si>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</si>
  <si>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</si>
  <si>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</si>
  <si>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</si>
  <si>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</si>
  <si>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</si>
  <si>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</si>
  <si>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</si>
  <si>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</si>
  <si>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</si>
  <si>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</si>
  <si>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</si>
  <si>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</si>
  <si>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</si>
  <si>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</si>
  <si>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</si>
  <si>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</si>
  <si>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</si>
  <si>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</si>
  <si>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</si>
  <si>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</si>
  <si>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</si>
  <si>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</si>
  <si>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</si>
  <si>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</si>
  <si>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</si>
  <si>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</si>
  <si>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</si>
  <si>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</si>
  <si>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</si>
  <si>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</si>
  <si>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</si>
  <si>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</si>
  <si>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</si>
  <si>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</si>
  <si>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</si>
  <si>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</si>
  <si>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</si>
  <si>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</si>
  <si>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</si>
  <si>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</si>
  <si>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</si>
  <si>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</si>
  <si>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</si>
  <si>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</si>
  <si>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</si>
  <si>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</si>
  <si>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</si>
  <si>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</si>
  <si>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</si>
  <si>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</si>
  <si>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</si>
  <si>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</si>
  <si>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</si>
  <si>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</si>
  <si>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</si>
  <si>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</si>
  <si>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</si>
  <si>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</si>
  <si>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</si>
  <si>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</si>
  <si>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</si>
  <si>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</si>
  <si>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</si>
  <si>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</si>
  <si>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</si>
  <si>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</si>
  <si>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</si>
  <si>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</si>
  <si>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</si>
  <si>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</si>
  <si>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</si>
  <si>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</si>
  <si>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</si>
  <si>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</si>
  <si>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</si>
  <si>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</si>
  <si>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</si>
  <si>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</si>
  <si>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</si>
  <si>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</si>
  <si>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</si>
  <si>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</si>
  <si>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</si>
  <si>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</si>
  <si>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</si>
  <si>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</si>
  <si>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</si>
  <si>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</si>
  <si>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</si>
  <si>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</si>
  <si>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</si>
  <si>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</si>
  <si>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</si>
  <si>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</si>
  <si>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</si>
  <si>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</si>
  <si>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</si>
  <si>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</si>
  <si>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</si>
  <si>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</si>
  <si>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</si>
  <si>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</si>
  <si>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</si>
  <si>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</si>
  <si>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</si>
  <si>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</si>
  <si>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</si>
  <si>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</si>
  <si>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</si>
  <si>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</si>
  <si>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</si>
  <si>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</si>
  <si>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</si>
  <si>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</si>
  <si>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</si>
  <si>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</si>
  <si>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</si>
  <si>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</si>
  <si>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</si>
  <si>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</si>
  <si>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</si>
  <si>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</si>
  <si>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</si>
  <si>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</si>
  <si>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</si>
  <si>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</si>
  <si>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</si>
  <si>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</si>
  <si>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</si>
  <si>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</si>
  <si>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</si>
  <si>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</si>
  <si>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</si>
  <si>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</si>
  <si>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</si>
  <si>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</si>
  <si>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</si>
  <si>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</si>
  <si>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</si>
  <si>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</si>
  <si>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</si>
  <si>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</si>
  <si>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</si>
  <si>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</si>
  <si>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</si>
  <si>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</si>
  <si>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</si>
  <si>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</si>
  <si>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</si>
  <si>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</si>
  <si>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</si>
  <si>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</si>
  <si>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</si>
  <si>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</si>
  <si>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</si>
  <si>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</si>
  <si>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</si>
  <si>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</si>
  <si>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</si>
  <si>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</si>
  <si>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</si>
  <si>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</si>
  <si>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</si>
  <si>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</si>
  <si>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</si>
  <si>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</si>
  <si>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</si>
  <si>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</si>
  <si>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</si>
  <si>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</si>
  <si>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</si>
  <si>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</si>
  <si>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</si>
  <si>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</si>
  <si>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</si>
  <si>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</si>
  <si>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</si>
  <si>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</si>
  <si>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</si>
  <si>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</si>
  <si>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</si>
  <si>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</si>
  <si>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</si>
  <si>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</si>
  <si>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</si>
  <si>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</si>
  <si>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</si>
  <si>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</si>
  <si>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</si>
  <si>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</si>
  <si>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</si>
  <si>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</si>
  <si>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</si>
  <si>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</si>
  <si>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</si>
  <si>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</si>
  <si>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</si>
  <si>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</si>
  <si>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</si>
  <si>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</si>
  <si>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</si>
  <si>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</si>
  <si>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</si>
  <si>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</si>
  <si>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</si>
  <si>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</si>
  <si>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</si>
  <si>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</si>
  <si>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</si>
  <si>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</si>
  <si>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</si>
  <si>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</si>
  <si>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</si>
  <si>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</si>
  <si>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</si>
  <si>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</si>
  <si>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</si>
  <si>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</si>
  <si>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</si>
  <si>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</si>
  <si>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</si>
  <si>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</si>
  <si>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</si>
  <si>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</si>
  <si>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</si>
  <si>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</si>
  <si>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</si>
  <si>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</si>
  <si>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</si>
  <si>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</si>
  <si>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</si>
  <si>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</si>
  <si>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</si>
  <si>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</si>
  <si>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</si>
  <si>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</si>
  <si>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</si>
  <si>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</si>
  <si>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</si>
  <si>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</si>
  <si>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</si>
  <si>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</si>
  <si>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</si>
  <si>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</si>
  <si>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</si>
  <si>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</si>
  <si>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</si>
  <si>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</si>
  <si>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</si>
  <si>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</si>
  <si>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</si>
  <si>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</si>
  <si>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</si>
  <si>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</si>
  <si>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</si>
  <si>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</si>
  <si>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</si>
  <si>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</si>
  <si>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</si>
  <si>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</si>
  <si>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</si>
  <si>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</si>
  <si>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</si>
  <si>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</si>
  <si>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</si>
  <si>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</si>
  <si>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</si>
  <si>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</si>
  <si>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</si>
  <si>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</si>
  <si>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</si>
  <si>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</si>
  <si>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</si>
  <si>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</si>
  <si>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</si>
  <si>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</si>
  <si>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</si>
  <si>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</si>
  <si>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</si>
  <si>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</si>
  <si>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</si>
  <si>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</si>
  <si>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</si>
  <si>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</si>
  <si>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</si>
  <si>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</si>
  <si>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</si>
  <si>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</si>
  <si>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</si>
  <si>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</si>
  <si>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</si>
  <si>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</si>
  <si>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</si>
  <si>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</si>
  <si>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</si>
  <si>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</si>
  <si>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</si>
  <si>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</si>
  <si>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</si>
  <si>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</si>
  <si>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</si>
  <si>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</si>
  <si>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</si>
  <si>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</si>
  <si>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</si>
  <si>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</si>
  <si>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</si>
  <si>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</si>
  <si>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</si>
  <si>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</si>
  <si>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</si>
  <si>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</si>
  <si>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</si>
  <si>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</si>
  <si>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</si>
  <si>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</si>
  <si>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</si>
  <si>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</si>
  <si>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</si>
  <si>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</si>
  <si>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</si>
  <si>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</si>
  <si>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</si>
  <si>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</si>
  <si>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</si>
  <si>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</si>
  <si>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</si>
  <si>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</si>
  <si>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</si>
  <si>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</si>
  <si>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</si>
  <si>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</si>
  <si>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</si>
  <si>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</si>
  <si>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</si>
  <si>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</si>
  <si>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</si>
  <si>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</si>
  <si>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</si>
  <si>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</si>
  <si>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</si>
  <si>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</si>
  <si>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</si>
  <si>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</si>
  <si>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</si>
  <si>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</si>
  <si>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</si>
  <si>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</si>
  <si>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</si>
  <si>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</si>
  <si>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</si>
  <si>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</si>
  <si>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</si>
  <si>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</si>
  <si>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</si>
  <si>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</si>
  <si>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</si>
  <si>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</si>
  <si>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</si>
  <si>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</si>
  <si>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</si>
  <si>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</si>
  <si>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</si>
  <si>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</si>
  <si>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</si>
  <si>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</si>
  <si>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</si>
  <si>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</si>
  <si>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</si>
  <si>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</si>
  <si>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</si>
  <si>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</si>
  <si>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</si>
  <si>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</si>
  <si>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</si>
  <si>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</si>
  <si>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</si>
  <si>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</si>
  <si>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</si>
  <si>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</si>
  <si>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</si>
  <si>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</si>
  <si>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</si>
  <si>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</si>
  <si>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</si>
  <si>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</si>
  <si>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</si>
  <si>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</si>
  <si>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</si>
  <si>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</si>
  <si>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</si>
  <si>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</si>
  <si>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</si>
  <si>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</si>
  <si>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</si>
  <si>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</si>
  <si>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</si>
  <si>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</si>
  <si>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</si>
  <si>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</si>
  <si>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</si>
  <si>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</si>
  <si>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</si>
  <si>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</si>
  <si>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</si>
  <si>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</si>
  <si>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</si>
  <si>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</si>
  <si>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</si>
  <si>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</si>
  <si>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</si>
  <si>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</si>
  <si>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</si>
  <si>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</si>
  <si>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</si>
  <si>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</si>
  <si>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</si>
  <si>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</si>
  <si>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</si>
  <si>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</si>
  <si>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</si>
  <si>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</si>
  <si>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</si>
  <si>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</si>
  <si>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</si>
  <si>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</si>
  <si>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</si>
  <si>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</si>
  <si>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</si>
  <si>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</si>
  <si>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</si>
  <si>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</si>
  <si>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</si>
  <si>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</si>
  <si>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</si>
  <si>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</si>
  <si>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</si>
  <si>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</si>
  <si>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</si>
  <si>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</si>
  <si>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</si>
  <si>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</si>
  <si>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</si>
  <si>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</si>
  <si>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</si>
  <si>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</si>
  <si>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</si>
  <si>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</si>
  <si>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</si>
  <si>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</si>
  <si>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</si>
  <si>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</si>
  <si>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</si>
  <si>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</si>
  <si>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</si>
  <si>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</si>
  <si>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</si>
  <si>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</si>
  <si>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</si>
  <si>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</si>
  <si>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</si>
  <si>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</si>
  <si>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</si>
  <si>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</si>
  <si>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</si>
  <si>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</si>
  <si>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</si>
  <si>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</si>
  <si>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</si>
  <si>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</si>
  <si>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</si>
  <si>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</si>
  <si>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</si>
  <si>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</si>
  <si>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</si>
  <si>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</si>
  <si>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</si>
  <si>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</si>
  <si>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</si>
  <si>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</si>
  <si>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</si>
  <si>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</si>
  <si>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</si>
  <si>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</si>
  <si>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</si>
  <si>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</si>
  <si>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</si>
  <si>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</si>
  <si>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</si>
  <si>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</si>
  <si>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</si>
  <si>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</si>
  <si>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</si>
  <si>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</si>
  <si>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</si>
  <si>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</si>
  <si>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</si>
  <si>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</si>
  <si>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</si>
  <si>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</si>
  <si>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</si>
  <si>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</si>
  <si>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</si>
  <si>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</si>
  <si>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</si>
  <si>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</si>
  <si>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</si>
  <si>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</si>
  <si>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</si>
  <si>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</si>
  <si>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</si>
  <si>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</si>
  <si>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</si>
  <si>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</si>
  <si>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</si>
  <si>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</si>
  <si>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</si>
  <si>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</si>
  <si>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</si>
  <si>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</si>
  <si>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</si>
  <si>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</si>
  <si>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</si>
  <si>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</si>
  <si>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</si>
  <si>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</si>
  <si>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</si>
  <si>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</si>
  <si>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</si>
  <si>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</si>
  <si>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</si>
  <si>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</si>
  <si>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</si>
  <si>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</si>
  <si>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</si>
  <si>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</si>
  <si>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</si>
  <si>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</si>
  <si>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</si>
  <si>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</si>
  <si>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</si>
  <si>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</si>
  <si>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</si>
  <si>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</si>
  <si>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</si>
  <si>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</si>
  <si>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</si>
  <si>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</si>
  <si>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</si>
  <si>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</si>
  <si>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</si>
  <si>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</si>
  <si>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</si>
  <si>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</si>
  <si>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</si>
  <si>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</si>
  <si>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</si>
  <si>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</si>
  <si>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</si>
  <si>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</si>
  <si>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</si>
  <si>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</si>
  <si>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</si>
  <si>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</si>
  <si>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</si>
  <si>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</si>
  <si>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</si>
  <si>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</si>
  <si>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</si>
  <si>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</si>
  <si>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</si>
  <si>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</si>
  <si>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</si>
  <si>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</si>
  <si>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</si>
  <si>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</si>
  <si>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</si>
  <si>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</si>
  <si>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</si>
  <si>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</si>
  <si>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</si>
  <si>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</si>
  <si>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</si>
  <si>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</si>
  <si>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</si>
  <si>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</si>
  <si>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</si>
  <si>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</si>
  <si>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</si>
  <si>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</si>
  <si>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</si>
  <si>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</si>
  <si>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</si>
  <si>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</si>
  <si>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</si>
  <si>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</si>
  <si>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</si>
  <si>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</si>
  <si>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</si>
  <si>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</si>
  <si>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</si>
  <si>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</si>
  <si>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</si>
  <si>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</si>
  <si>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</si>
  <si>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</si>
  <si>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</si>
  <si>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</si>
  <si>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</si>
  <si>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</si>
  <si>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</si>
  <si>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</si>
  <si>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</si>
  <si>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</si>
  <si>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</si>
  <si>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</si>
  <si>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</si>
  <si>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</si>
  <si>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</si>
  <si>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</si>
  <si>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</si>
  <si>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</si>
  <si>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</si>
  <si>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</si>
  <si>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</si>
  <si>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</si>
  <si>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</si>
  <si>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</si>
  <si>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</si>
  <si>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</si>
  <si>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</si>
  <si>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</si>
  <si>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</si>
  <si>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</si>
  <si>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</si>
  <si>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</si>
  <si>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</si>
  <si>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</si>
  <si>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</si>
  <si>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</si>
  <si>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</si>
  <si>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</si>
  <si>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</si>
  <si>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</si>
  <si>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</si>
  <si>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</si>
  <si>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</si>
  <si>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</si>
  <si>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</si>
  <si>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</si>
  <si>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</si>
  <si>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</si>
  <si>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</si>
  <si>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</si>
  <si>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</si>
  <si>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</si>
  <si>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</si>
  <si>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</si>
  <si>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</si>
  <si>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</si>
  <si>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</si>
  <si>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</si>
  <si>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</si>
  <si>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</si>
  <si>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</si>
  <si>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</si>
  <si>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</si>
  <si>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</si>
  <si>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</si>
  <si>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</si>
  <si>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</si>
  <si>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</si>
  <si>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</si>
  <si>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</si>
  <si>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</si>
  <si>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</si>
  <si>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</si>
  <si>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</si>
  <si>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</si>
  <si>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</si>
  <si>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</si>
  <si>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</si>
  <si>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</si>
  <si>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</si>
  <si>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</si>
  <si>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</si>
  <si>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</si>
  <si>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</si>
  <si>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</si>
  <si>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</si>
  <si>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</si>
  <si>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</si>
  <si>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</si>
  <si>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</si>
  <si>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</si>
  <si>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</si>
  <si>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</si>
  <si>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</si>
  <si>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</si>
  <si>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</si>
  <si>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</si>
  <si>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</si>
  <si>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</si>
  <si>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</si>
  <si>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</si>
  <si>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</si>
  <si>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</si>
  <si>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</si>
  <si>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</si>
  <si>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</si>
  <si>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</si>
  <si>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</si>
  <si>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</si>
  <si>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</si>
  <si>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</si>
  <si>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</si>
  <si>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</si>
  <si>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</si>
  <si>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</si>
  <si>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</si>
  <si>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</si>
  <si>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</si>
  <si>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</si>
  <si>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</si>
  <si>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</si>
  <si>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</si>
  <si>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</si>
  <si>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</si>
  <si>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</si>
  <si>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</si>
  <si>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</si>
  <si>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</si>
  <si>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</si>
  <si>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</si>
  <si>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</si>
  <si>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</si>
  <si>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</si>
  <si>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</si>
  <si>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</si>
  <si>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</si>
  <si>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</si>
  <si>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</si>
  <si>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</si>
  <si>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</si>
  <si>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</si>
  <si>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</si>
  <si>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</si>
  <si>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</si>
  <si>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</si>
  <si>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</si>
  <si>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</si>
  <si>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</si>
  <si>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</si>
  <si>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</si>
  <si>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</si>
  <si>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</si>
  <si>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</si>
  <si>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</si>
  <si>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</si>
  <si>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</si>
  <si>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</si>
  <si>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</si>
  <si>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</si>
  <si>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</si>
  <si>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</si>
  <si>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</si>
  <si>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</si>
  <si>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</si>
  <si>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</si>
  <si>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</si>
  <si>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</si>
  <si>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</si>
  <si>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</si>
  <si>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</si>
  <si>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</si>
  <si>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</si>
  <si>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</si>
  <si>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</si>
  <si>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</si>
  <si>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</si>
  <si>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</si>
  <si>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</si>
  <si>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</si>
  <si>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</si>
  <si>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</si>
  <si>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</si>
  <si>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</si>
  <si>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</si>
  <si>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</si>
  <si>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</si>
  <si>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</si>
  <si>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</si>
  <si>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</si>
  <si>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</si>
  <si>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</si>
  <si>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</si>
  <si>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</si>
  <si>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</si>
  <si>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</si>
  <si>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</si>
  <si>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</si>
  <si>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</si>
  <si>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</si>
  <si>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</si>
  <si>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</si>
  <si>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</si>
  <si>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</si>
  <si>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</si>
  <si>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</si>
  <si>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</si>
  <si>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</si>
  <si>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</si>
  <si>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</si>
  <si>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</si>
  <si>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</si>
  <si>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</si>
  <si>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</si>
  <si>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</si>
  <si>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</si>
  <si>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</si>
  <si>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</si>
  <si>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</si>
  <si>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</si>
  <si>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</si>
  <si>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</si>
  <si>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</si>
  <si>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</si>
  <si>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</si>
  <si>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</si>
  <si>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</si>
  <si>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</si>
  <si>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</si>
  <si>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</si>
  <si>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</si>
  <si>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</si>
  <si>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</si>
  <si>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</si>
  <si>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</si>
  <si>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</si>
  <si>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</si>
  <si>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</si>
  <si>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</si>
  <si>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</si>
  <si>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</si>
  <si>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</si>
  <si>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</si>
  <si>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</si>
  <si>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</si>
  <si>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</si>
  <si>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</si>
  <si>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</si>
  <si>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</si>
  <si>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</si>
  <si>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</si>
  <si>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</si>
  <si>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</si>
  <si>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</si>
  <si>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</si>
  <si>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</si>
  <si>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</si>
  <si>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</si>
  <si>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</si>
  <si>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</si>
  <si>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</si>
  <si>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</si>
  <si>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</si>
  <si>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</si>
  <si>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</si>
  <si>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</si>
  <si>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</si>
  <si>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</si>
  <si>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</si>
  <si>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</si>
  <si>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</si>
  <si>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</si>
  <si>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</si>
  <si>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</si>
  <si>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</si>
  <si>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</si>
  <si>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</si>
  <si>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</si>
  <si>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</si>
  <si>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</si>
  <si>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</si>
  <si>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</si>
  <si>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</si>
  <si>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</si>
  <si>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</si>
  <si>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</si>
  <si>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</si>
  <si>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</si>
  <si>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</si>
  <si>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</si>
  <si>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</si>
  <si>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</si>
  <si>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</si>
  <si>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</si>
  <si>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</si>
  <si>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</si>
  <si>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</si>
  <si>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</si>
  <si>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</si>
  <si>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</si>
  <si>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</si>
  <si>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</si>
  <si>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</si>
  <si>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</si>
  <si>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</si>
  <si>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</si>
  <si>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</si>
  <si>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</si>
  <si>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</si>
  <si>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</si>
  <si>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</si>
  <si>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</si>
  <si>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</si>
  <si>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</si>
  <si>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</si>
  <si>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</si>
  <si>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</si>
  <si>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</si>
  <si>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</si>
  <si>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</si>
  <si>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</si>
  <si>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</si>
  <si>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</si>
  <si>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</si>
  <si>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</si>
  <si>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</si>
  <si>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</si>
  <si>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</si>
  <si>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</si>
  <si>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</si>
  <si>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</si>
  <si>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</si>
  <si>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</si>
  <si>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</si>
  <si>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</si>
  <si>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</si>
  <si>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</si>
  <si>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</si>
  <si>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</si>
  <si>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</si>
  <si>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</si>
  <si>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</si>
  <si>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</si>
  <si>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</si>
  <si>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</si>
  <si>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</si>
  <si>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</si>
  <si>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</si>
  <si>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</si>
  <si>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</si>
  <si>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</si>
  <si>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</si>
  <si>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</si>
  <si>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</si>
  <si>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</si>
  <si>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</si>
  <si>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</si>
  <si>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</si>
  <si>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</si>
  <si>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</si>
  <si>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</si>
  <si>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</si>
  <si>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</si>
  <si>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</si>
  <si>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</si>
  <si>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</si>
  <si>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</si>
  <si>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</si>
  <si>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</si>
  <si>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</si>
  <si>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</si>
  <si>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</si>
  <si>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</si>
  <si>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</si>
  <si>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</si>
  <si>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</si>
  <si>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</si>
  <si>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</si>
  <si>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</si>
  <si>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</si>
  <si>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</si>
  <si>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</si>
  <si>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</si>
  <si>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</si>
  <si>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</si>
  <si>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</si>
  <si>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</si>
  <si>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</si>
  <si>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</si>
  <si>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</si>
  <si>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</si>
  <si>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</si>
  <si>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</si>
  <si>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</si>
  <si>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</si>
  <si>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</si>
  <si>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</si>
  <si>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</si>
  <si>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</si>
  <si>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</si>
  <si>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</si>
  <si>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</si>
  <si>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</si>
  <si>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</si>
  <si>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</si>
  <si>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</si>
  <si>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</si>
  <si>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</si>
  <si>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</si>
  <si>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</si>
  <si>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</si>
  <si>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</si>
  <si>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</si>
  <si>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</si>
  <si>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</si>
  <si>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</si>
  <si>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</si>
  <si>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</si>
  <si>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</si>
  <si>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</si>
  <si>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</si>
  <si>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</si>
  <si>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</si>
  <si>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</si>
  <si>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</si>
  <si>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</si>
  <si>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</si>
  <si>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</si>
  <si>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</si>
  <si>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</si>
  <si>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</si>
  <si>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</si>
  <si>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</si>
  <si>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</si>
  <si>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</si>
  <si>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</si>
  <si>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</si>
  <si>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</si>
  <si>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</si>
  <si>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</si>
  <si>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</si>
  <si>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</si>
  <si>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</si>
  <si>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</si>
  <si>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</si>
  <si>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</si>
  <si>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</si>
  <si>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</si>
  <si>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</si>
  <si>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</si>
  <si>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</si>
  <si>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</si>
  <si>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</si>
  <si>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</si>
  <si>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</si>
  <si>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</si>
  <si>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</si>
  <si>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</si>
  <si>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</si>
  <si>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</si>
  <si>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</si>
  <si>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</si>
  <si>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</si>
  <si>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</si>
  <si>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</si>
  <si>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</si>
  <si>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</si>
  <si>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</si>
  <si>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</si>
  <si>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</si>
  <si>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</si>
  <si>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</si>
  <si>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</si>
  <si>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</si>
  <si>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</si>
  <si>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</si>
  <si>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</si>
  <si>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</si>
  <si>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</si>
  <si>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</si>
  <si>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</si>
  <si>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</si>
  <si>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</si>
  <si>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</si>
  <si>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</si>
  <si>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</si>
  <si>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</si>
  <si>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</si>
  <si>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</si>
  <si>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</si>
  <si>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</si>
  <si>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</si>
  <si>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</si>
  <si>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</si>
  <si>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</si>
  <si>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</si>
  <si>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</si>
  <si>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</si>
  <si>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</si>
  <si>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</si>
  <si>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</si>
  <si>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</si>
  <si>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</si>
  <si>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</si>
  <si>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</si>
  <si>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</si>
  <si>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</si>
  <si>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</si>
  <si>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</si>
  <si>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</si>
  <si>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</si>
  <si>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</si>
  <si>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</si>
  <si>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</si>
  <si>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</si>
  <si>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</si>
  <si>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</si>
  <si>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</si>
  <si>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</si>
  <si>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</si>
  <si>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</si>
  <si>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</si>
  <si>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</si>
  <si>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</si>
  <si>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</si>
  <si>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</si>
  <si>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</si>
  <si>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</si>
  <si>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</si>
  <si>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</si>
  <si>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</si>
  <si>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</si>
  <si>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</si>
  <si>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</si>
  <si>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</si>
  <si>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</si>
  <si>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</si>
  <si>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</si>
  <si>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</si>
  <si>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</si>
  <si>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</si>
  <si>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</si>
  <si>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</si>
  <si>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</si>
  <si>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</si>
  <si>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</si>
  <si>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</si>
  <si>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</si>
  <si>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</si>
  <si>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</si>
  <si>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</si>
  <si>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</si>
  <si>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</si>
  <si>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</si>
  <si>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</si>
  <si>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</si>
  <si>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</si>
  <si>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</si>
  <si>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</si>
  <si>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</si>
  <si>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</si>
  <si>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</si>
  <si>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</si>
  <si>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</si>
  <si>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</si>
  <si>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</si>
  <si>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</si>
  <si>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</si>
  <si>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</si>
  <si>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</si>
  <si>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</si>
  <si>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</si>
  <si>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</si>
  <si>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</si>
  <si>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</si>
  <si>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</si>
  <si>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</si>
  <si>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</si>
  <si>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</si>
  <si>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</si>
  <si>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</si>
  <si>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</si>
  <si>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</si>
  <si>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</si>
  <si>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</si>
  <si>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</si>
  <si>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</si>
  <si>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</si>
  <si>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</si>
  <si>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</si>
  <si>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</si>
  <si>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</si>
  <si>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</si>
  <si>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</si>
  <si>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</si>
  <si>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</si>
  <si>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</si>
  <si>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</si>
  <si>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</si>
  <si>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</si>
  <si>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</si>
  <si>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</si>
  <si>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</si>
  <si>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</si>
  <si>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</si>
  <si>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</si>
  <si>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</si>
  <si>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</si>
  <si>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</si>
  <si>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</si>
  <si>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</si>
  <si>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</si>
  <si>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</si>
  <si>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</si>
  <si>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</si>
  <si>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</si>
  <si>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</si>
  <si>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</si>
  <si>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</si>
  <si>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</si>
  <si>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</si>
  <si>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</si>
  <si>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</si>
  <si>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</si>
  <si>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</si>
  <si>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</si>
  <si>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</si>
  <si>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</si>
  <si>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</si>
  <si>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</si>
  <si>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</si>
  <si>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</si>
  <si>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</si>
  <si>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</si>
  <si>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</si>
  <si>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</si>
  <si>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</si>
  <si>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</si>
  <si>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</si>
  <si>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</si>
  <si>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</si>
  <si>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</si>
  <si>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</si>
  <si>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</si>
  <si>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</si>
  <si>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</si>
  <si>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</si>
  <si>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</si>
  <si>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</si>
  <si>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</si>
  <si>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</si>
  <si>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</si>
  <si>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</si>
  <si>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</si>
  <si>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</si>
  <si>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</si>
  <si>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</si>
  <si>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</si>
  <si>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</si>
  <si>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</si>
  <si>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</si>
  <si>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</si>
  <si>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</si>
  <si>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</si>
  <si>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</si>
  <si>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</si>
  <si>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</si>
  <si>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</si>
  <si>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</si>
  <si>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</si>
  <si>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</si>
  <si>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</si>
  <si>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</si>
  <si>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</si>
  <si>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</si>
  <si>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</si>
  <si>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</si>
  <si>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</si>
  <si>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</si>
  <si>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</si>
  <si>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</si>
  <si>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</si>
  <si>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</si>
  <si>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</si>
  <si>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</si>
  <si>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</si>
  <si>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</si>
  <si>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</si>
  <si>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</si>
  <si>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</si>
  <si>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</si>
  <si>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</si>
  <si>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</si>
  <si>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</si>
  <si>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</si>
  <si>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</si>
  <si>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</si>
  <si>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</si>
  <si>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</si>
  <si>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</si>
  <si>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</si>
  <si>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</si>
  <si>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</si>
  <si>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</si>
  <si>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</si>
  <si>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</si>
  <si>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</si>
  <si>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</si>
  <si>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</si>
  <si>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</si>
  <si>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</si>
  <si>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</si>
  <si>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</si>
  <si>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</si>
  <si>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</si>
  <si>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</si>
  <si>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</si>
  <si>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</si>
  <si>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</si>
  <si>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</si>
  <si>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</si>
  <si>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</si>
  <si>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</si>
  <si>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</si>
  <si>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</si>
  <si>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</si>
  <si>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</si>
  <si>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</si>
  <si>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</si>
  <si>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</si>
  <si>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</si>
  <si>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</si>
  <si>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</si>
  <si>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</si>
  <si>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</si>
  <si>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</si>
  <si>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</si>
  <si>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</si>
  <si>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</si>
  <si>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</si>
  <si>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</si>
  <si>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</si>
  <si>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</si>
  <si>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</si>
  <si>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</si>
  <si>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</si>
  <si>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</si>
  <si>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</si>
  <si>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</si>
  <si>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</si>
  <si>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</si>
  <si>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</si>
  <si>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</si>
  <si>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</si>
  <si>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</si>
  <si>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</si>
  <si>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</si>
  <si>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</si>
  <si>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</si>
  <si>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</si>
  <si>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</si>
  <si>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</si>
  <si>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</si>
  <si>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</si>
  <si>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</si>
  <si>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</si>
  <si>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</si>
  <si>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</si>
  <si>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</si>
  <si>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</si>
  <si>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</si>
  <si>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</si>
  <si>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</si>
  <si>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</si>
  <si>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</si>
  <si>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</si>
  <si>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</si>
  <si>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</si>
  <si>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</si>
  <si>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</si>
  <si>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</si>
  <si>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</si>
  <si>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</si>
  <si>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</si>
  <si>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</si>
  <si>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</si>
  <si>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</si>
  <si>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</si>
  <si>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</si>
  <si>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</si>
  <si>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</si>
  <si>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</si>
  <si>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</si>
  <si>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</si>
  <si>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</si>
  <si>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</si>
  <si>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</si>
  <si>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</si>
  <si>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</si>
  <si>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</si>
  <si>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</si>
  <si>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</si>
  <si>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</si>
  <si>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</si>
  <si>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</si>
  <si>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</si>
  <si>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</si>
  <si>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</si>
  <si>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</si>
  <si>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</si>
  <si>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</si>
  <si>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</si>
  <si>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</si>
  <si>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</si>
  <si>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</si>
  <si>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</si>
  <si>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</si>
  <si>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</si>
  <si>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</si>
  <si>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</si>
  <si>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</si>
  <si>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</si>
  <si>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</si>
  <si>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</si>
  <si>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</si>
  <si>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</si>
  <si>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</si>
  <si>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</si>
  <si>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</si>
  <si>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</si>
  <si>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</si>
  <si>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</si>
  <si>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</si>
  <si>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</si>
  <si>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</si>
  <si>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</si>
  <si>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</si>
  <si>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</si>
  <si>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</si>
  <si>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</si>
  <si>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</si>
  <si>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</si>
  <si>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</si>
  <si>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</si>
  <si>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</si>
  <si>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</si>
  <si>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</si>
  <si>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</si>
  <si>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</si>
  <si>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</si>
  <si>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</si>
  <si>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</si>
  <si>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</si>
  <si>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</si>
  <si>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</si>
  <si>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</si>
  <si>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</si>
  <si>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</si>
  <si>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</si>
  <si>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</si>
  <si>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</si>
  <si>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</si>
  <si>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</si>
  <si>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</si>
  <si>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</si>
  <si>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</si>
  <si>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</si>
  <si>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</si>
  <si>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</si>
  <si>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</si>
  <si>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</si>
  <si>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</si>
  <si>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</si>
  <si>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</si>
  <si>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</si>
  <si>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</si>
  <si>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</si>
  <si>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</si>
  <si>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</si>
  <si>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</si>
  <si>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</si>
  <si>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</si>
  <si>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</si>
  <si>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</si>
  <si>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</si>
  <si>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</si>
  <si>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</si>
  <si>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</si>
  <si>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</si>
  <si>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</si>
  <si>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</si>
  <si>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</si>
  <si>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</si>
  <si>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</si>
  <si>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</si>
  <si>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</si>
  <si>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</si>
  <si>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</si>
  <si>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</si>
  <si>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</si>
  <si>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</si>
  <si>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</si>
  <si>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</si>
  <si>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</si>
  <si>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</si>
  <si>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</si>
  <si>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</si>
  <si>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</si>
  <si>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</si>
  <si>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</si>
  <si>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</si>
  <si>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</si>
  <si>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</si>
  <si>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</si>
  <si>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</si>
  <si>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</si>
  <si>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</si>
  <si>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</si>
  <si>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</si>
  <si>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</si>
  <si>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</si>
  <si>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</si>
  <si>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</si>
  <si>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</si>
  <si>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</si>
  <si>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</si>
  <si>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</si>
  <si>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</si>
  <si>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</si>
  <si>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</si>
  <si>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</si>
  <si>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</si>
  <si>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</si>
  <si>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</si>
  <si>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</si>
  <si>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</si>
  <si>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</si>
  <si>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</si>
  <si>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</si>
  <si>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</si>
  <si>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</si>
  <si>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</si>
  <si>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</si>
  <si>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</si>
  <si>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</si>
  <si>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</si>
  <si>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</si>
  <si>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</si>
  <si>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</si>
  <si>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</si>
  <si>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</si>
  <si>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</si>
  <si>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</si>
  <si>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</si>
  <si>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</si>
  <si>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</si>
  <si>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</si>
  <si>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</si>
  <si>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</si>
  <si>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</si>
  <si>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</si>
  <si>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</si>
  <si>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</si>
  <si>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</si>
  <si>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</si>
  <si>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</si>
  <si>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</si>
  <si>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</si>
  <si>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</si>
  <si>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</si>
  <si>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</si>
  <si>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</si>
  <si>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</si>
  <si>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</si>
  <si>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</si>
  <si>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</si>
  <si>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</si>
  <si>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</si>
  <si>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</si>
  <si>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</si>
  <si>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</si>
  <si>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</si>
  <si>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</si>
  <si>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</si>
  <si>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</si>
  <si>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</si>
  <si>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</si>
  <si>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</si>
  <si>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</si>
  <si>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</si>
  <si>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</si>
  <si>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</si>
  <si>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</si>
  <si>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</si>
  <si>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</si>
  <si>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</si>
  <si>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</si>
  <si>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</si>
  <si>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</si>
  <si>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</si>
  <si>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</si>
  <si>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</si>
  <si>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</si>
  <si>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</si>
  <si>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</si>
  <si>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</si>
  <si>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</si>
  <si>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</si>
  <si>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</si>
  <si>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</si>
  <si>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</si>
  <si>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</si>
  <si>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</si>
  <si>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</si>
  <si>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</si>
  <si>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</si>
  <si>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</si>
  <si>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</si>
  <si>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</si>
  <si>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</si>
  <si>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</si>
  <si>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</si>
  <si>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</si>
  <si>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</si>
  <si>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</si>
  <si>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</si>
  <si>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</si>
  <si>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</si>
  <si>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</si>
  <si>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</si>
  <si>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</si>
  <si>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</si>
  <si>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</si>
  <si>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</si>
  <si>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</si>
  <si>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</si>
  <si>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</si>
  <si>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</si>
  <si>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</si>
  <si>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</si>
  <si>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</si>
  <si>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</si>
  <si>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</si>
  <si>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</si>
  <si>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</si>
  <si>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</si>
  <si>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</si>
  <si>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</si>
  <si>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</si>
  <si>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</si>
  <si>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</si>
  <si>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</si>
  <si>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</si>
  <si>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</si>
  <si>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</si>
  <si>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</si>
  <si>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</si>
  <si>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</si>
  <si>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</si>
  <si>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</si>
  <si>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</si>
  <si>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</si>
  <si>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</si>
  <si>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</si>
  <si>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</si>
  <si>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</si>
  <si>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</si>
  <si>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</si>
  <si>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</si>
  <si>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</si>
  <si>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</si>
  <si>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</si>
  <si>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</si>
  <si>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</si>
  <si>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</si>
  <si>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</si>
  <si>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</si>
  <si>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</si>
  <si>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</si>
  <si>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</si>
  <si>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</si>
  <si>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</si>
  <si>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</si>
  <si>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</si>
  <si>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</si>
  <si>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</si>
  <si>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</si>
  <si>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</si>
  <si>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</si>
  <si>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</si>
  <si>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</si>
  <si>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</si>
  <si>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</si>
  <si>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</si>
  <si>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</si>
  <si>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</si>
  <si>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</si>
  <si>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</si>
  <si>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</si>
  <si>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</si>
  <si>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</si>
  <si>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</si>
  <si>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</si>
  <si>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</si>
  <si>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</si>
  <si>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</si>
  <si>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</si>
  <si>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</si>
  <si>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</si>
  <si>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</si>
  <si>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</si>
  <si>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</si>
  <si>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</si>
  <si>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</si>
  <si>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</si>
  <si>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</si>
  <si>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</si>
  <si>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</si>
  <si>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</si>
  <si>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</si>
  <si>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</si>
  <si>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</si>
  <si>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</si>
  <si>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</si>
  <si>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</si>
  <si>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</si>
  <si>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</si>
  <si>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</si>
  <si>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</si>
  <si>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</si>
  <si>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</si>
  <si>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</si>
  <si>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</si>
  <si>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</si>
  <si>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</si>
  <si>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</si>
  <si>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</si>
  <si>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</si>
  <si>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</si>
  <si>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</si>
  <si>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</si>
  <si>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</si>
  <si>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</si>
  <si>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</si>
  <si>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</si>
  <si>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</si>
  <si>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</si>
  <si>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</si>
  <si>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</si>
  <si>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</si>
  <si>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</si>
  <si>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</si>
  <si>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</si>
  <si>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</si>
  <si>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</si>
  <si>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</si>
  <si>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</si>
  <si>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</si>
  <si>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</si>
  <si>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</si>
  <si>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</si>
  <si>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</si>
  <si>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</si>
  <si>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</si>
  <si>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</si>
  <si>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</si>
  <si>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</si>
  <si>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</si>
  <si>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</si>
  <si>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</si>
  <si>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</si>
  <si>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</si>
  <si>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</si>
  <si>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</si>
  <si>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</si>
  <si>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</si>
  <si>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</si>
  <si>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</si>
  <si>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</si>
  <si>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</si>
  <si>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</si>
  <si>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</si>
  <si>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</si>
  <si>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</si>
  <si>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</si>
  <si>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</si>
  <si>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</si>
  <si>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</si>
  <si>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</si>
  <si>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</si>
  <si>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</si>
  <si>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</si>
  <si>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</si>
  <si>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</si>
  <si>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</si>
  <si>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</si>
  <si>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</si>
  <si>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</si>
  <si>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</si>
  <si>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</si>
  <si>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</si>
  <si>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</si>
  <si>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</si>
  <si>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</si>
  <si>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</si>
  <si>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</si>
  <si>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</si>
  <si>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</si>
  <si>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</si>
  <si>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</si>
  <si>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</si>
  <si>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</si>
  <si>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</si>
  <si>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</si>
  <si>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</si>
  <si>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</si>
  <si>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</si>
  <si>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</si>
  <si>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</si>
  <si>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</si>
  <si>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</si>
  <si>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</si>
  <si>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</si>
  <si>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</si>
  <si>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</si>
  <si>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</si>
  <si>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</si>
  <si>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</si>
  <si>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</si>
  <si>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</si>
  <si>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</si>
  <si>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</si>
  <si>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</si>
  <si>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</si>
  <si>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</si>
  <si>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</si>
  <si>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</si>
  <si>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</si>
  <si>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</si>
  <si>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</si>
  <si>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</si>
  <si>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</si>
  <si>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</si>
  <si>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</si>
  <si>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</si>
  <si>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</si>
  <si>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</si>
  <si>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</si>
  <si>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</si>
  <si>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</si>
  <si>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</si>
  <si>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</si>
  <si>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</si>
  <si>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</si>
  <si>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</si>
  <si>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</si>
  <si>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</si>
  <si>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</si>
  <si>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</si>
  <si>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</si>
  <si>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</si>
  <si>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</si>
  <si>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</si>
  <si>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</si>
  <si>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</si>
  <si>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</si>
  <si>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</si>
  <si>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</si>
  <si>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</si>
  <si>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</si>
  <si>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</si>
  <si>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</si>
  <si>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</si>
  <si>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</si>
  <si>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</si>
  <si>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</si>
  <si>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</si>
  <si>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</si>
  <si>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</si>
  <si>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</si>
  <si>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</si>
  <si>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</si>
  <si>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</si>
  <si>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</si>
  <si>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</si>
  <si>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</si>
  <si>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</si>
  <si>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</si>
  <si>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</si>
  <si>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</si>
  <si>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</si>
  <si>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</si>
  <si>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</si>
  <si>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</si>
  <si>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</si>
  <si>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</si>
  <si>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</si>
  <si>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</si>
  <si>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</si>
  <si>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</si>
  <si>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</si>
  <si>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</si>
  <si>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</si>
  <si>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</si>
  <si>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</si>
  <si>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</si>
  <si>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</si>
  <si>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</si>
  <si>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</si>
  <si>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</si>
  <si>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</si>
  <si>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</si>
  <si>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</si>
  <si>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</si>
  <si>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</si>
  <si>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</si>
  <si>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</si>
  <si>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</si>
  <si>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</si>
  <si>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</si>
  <si>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</si>
  <si>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</si>
  <si>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</si>
  <si>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</si>
  <si>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</si>
  <si>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</si>
  <si>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</si>
  <si>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</si>
  <si>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</si>
  <si>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</si>
  <si>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</si>
  <si>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</si>
  <si>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</si>
  <si>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</si>
  <si>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</si>
  <si>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</si>
  <si>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</si>
  <si>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</si>
  <si>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</si>
  <si>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</si>
  <si>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</si>
  <si>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</si>
  <si>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</si>
  <si>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</si>
  <si>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</si>
  <si>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</si>
  <si>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</si>
  <si>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</si>
  <si>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</si>
  <si>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</si>
  <si>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</si>
  <si>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</si>
  <si>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</si>
  <si>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</si>
  <si>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</si>
  <si>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</si>
  <si>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</si>
  <si>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</si>
  <si>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</si>
  <si>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</si>
  <si>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</si>
  <si>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</si>
  <si>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</si>
  <si>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</si>
  <si>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</si>
  <si>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</si>
  <si>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</si>
  <si>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</si>
  <si>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</si>
  <si>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</si>
  <si>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</si>
  <si>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</si>
  <si>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</si>
  <si>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</si>
  <si>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</si>
  <si>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</si>
  <si>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</si>
  <si>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</si>
  <si>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</si>
  <si>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</si>
  <si>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</si>
  <si>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</si>
  <si>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</si>
  <si>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</si>
  <si>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</si>
  <si>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</si>
  <si>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</si>
  <si>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</si>
  <si>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</si>
  <si>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</si>
  <si>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</si>
  <si>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</si>
  <si>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</si>
  <si>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</si>
  <si>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</si>
  <si>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</si>
  <si>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</si>
  <si>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</si>
  <si>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</si>
  <si>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</si>
  <si>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</si>
  <si>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</si>
  <si>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</si>
  <si>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</si>
  <si>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</si>
  <si>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</si>
  <si>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</si>
  <si>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</si>
  <si>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</si>
  <si>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</si>
  <si>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</si>
  <si>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</si>
  <si>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</si>
  <si>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</si>
  <si>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</si>
  <si>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</si>
  <si>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</si>
  <si>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</si>
  <si>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</si>
  <si>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</si>
  <si>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</si>
  <si>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</si>
  <si>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</si>
  <si>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</si>
  <si>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</si>
  <si>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</si>
  <si>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</si>
  <si>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</si>
  <si>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</si>
  <si>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</si>
  <si>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</si>
  <si>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</si>
  <si>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</si>
  <si>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</si>
  <si>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</si>
  <si>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</si>
  <si>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</si>
  <si>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</si>
  <si>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</si>
  <si>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</si>
  <si>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</si>
  <si>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</si>
  <si>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</si>
  <si>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</si>
  <si>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</si>
  <si>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</si>
  <si>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</si>
  <si>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</si>
  <si>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</si>
  <si>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</si>
  <si>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</si>
  <si>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</si>
  <si>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</si>
  <si>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</si>
  <si>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</si>
  <si>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</si>
  <si>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</si>
  <si>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</si>
  <si>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</si>
  <si>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</si>
  <si>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</si>
  <si>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</si>
  <si>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</si>
  <si>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</si>
  <si>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</si>
  <si>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</si>
  <si>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</si>
  <si>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</si>
  <si>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</si>
  <si>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</si>
  <si>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</si>
  <si>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</si>
  <si>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</si>
  <si>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</si>
  <si>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</si>
  <si>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</si>
  <si>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</si>
  <si>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</si>
  <si>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</si>
  <si>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</si>
  <si>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</si>
  <si>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</si>
  <si>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</si>
  <si>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</si>
  <si>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</si>
  <si>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</si>
  <si>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</si>
  <si>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</si>
  <si>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</si>
  <si>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</si>
  <si>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</si>
  <si>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</si>
  <si>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</si>
  <si>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</si>
  <si>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</si>
  <si>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</si>
  <si>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</si>
  <si>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</si>
  <si>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</si>
  <si>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</si>
  <si>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</si>
  <si>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</si>
  <si>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</si>
  <si>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</si>
  <si>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</si>
  <si>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</si>
  <si>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</si>
  <si>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</si>
  <si>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</si>
  <si>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</si>
  <si>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</si>
  <si>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</si>
  <si>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</si>
  <si>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</si>
  <si>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</si>
  <si>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</si>
  <si>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</si>
  <si>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</si>
  <si>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</si>
  <si>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</si>
  <si>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</si>
  <si>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</si>
  <si>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</si>
  <si>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</si>
  <si>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</si>
  <si>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</si>
  <si>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</si>
  <si>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</si>
  <si>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</si>
  <si>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</si>
  <si>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</si>
  <si>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</si>
  <si>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</si>
  <si>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</si>
  <si>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</si>
  <si>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</si>
  <si>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</si>
  <si>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</si>
  <si>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</si>
  <si>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</si>
  <si>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</si>
  <si>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</si>
  <si>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</si>
  <si>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</si>
  <si>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</si>
  <si>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</si>
  <si>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</si>
  <si>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</si>
  <si>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</si>
  <si>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</si>
  <si>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</si>
  <si>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</si>
  <si>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</si>
  <si>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</si>
  <si>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</si>
  <si>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</si>
  <si>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</si>
  <si>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</si>
  <si>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</si>
  <si>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</si>
  <si>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</si>
  <si>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</si>
  <si>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</si>
  <si>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</si>
  <si>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</si>
  <si>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</si>
  <si>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</si>
  <si>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</si>
  <si>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</si>
  <si>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</si>
  <si>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</si>
  <si>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</si>
  <si>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</si>
  <si>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</si>
  <si>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</si>
  <si>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</si>
  <si>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</si>
  <si>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</si>
  <si>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</si>
  <si>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</si>
  <si>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</si>
  <si>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</si>
  <si>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</si>
  <si>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</si>
  <si>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</si>
  <si>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</si>
  <si>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</si>
  <si>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</si>
  <si>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</si>
  <si>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</si>
  <si>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</si>
  <si>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</si>
  <si>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</si>
  <si>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</si>
  <si>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</si>
  <si>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</si>
  <si>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</si>
  <si>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</si>
  <si>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</si>
  <si>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</si>
  <si>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</si>
  <si>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</si>
  <si>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</si>
  <si>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</si>
  <si>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</si>
  <si>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</si>
  <si>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</si>
  <si>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</si>
  <si>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</si>
  <si>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</si>
  <si>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</si>
  <si>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</si>
  <si>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</si>
  <si>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</si>
  <si>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</si>
  <si>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</si>
  <si>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</si>
  <si>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</si>
  <si>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</si>
  <si>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</si>
  <si>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</si>
  <si>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</si>
  <si>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</si>
  <si>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</si>
  <si>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</si>
  <si>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</si>
  <si>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</si>
  <si>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</si>
  <si>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</si>
  <si>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</si>
  <si>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</si>
  <si>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</si>
  <si>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</si>
  <si>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</si>
  <si>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</si>
  <si>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</si>
  <si>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</si>
  <si>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</si>
  <si>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</si>
  <si>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</si>
  <si>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</si>
  <si>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</si>
  <si>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</si>
  <si>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</si>
  <si>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</si>
  <si>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</si>
  <si>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</si>
  <si>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</si>
  <si>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</si>
  <si>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</si>
  <si>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</si>
  <si>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</si>
  <si>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</si>
  <si>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</si>
  <si>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</si>
  <si>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</si>
  <si>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</si>
  <si>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</si>
  <si>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</si>
  <si>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</si>
  <si>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</si>
  <si>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</si>
  <si>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</si>
  <si>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</si>
  <si>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</si>
  <si>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</si>
  <si>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</si>
  <si>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</si>
  <si>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</si>
  <si>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</si>
  <si>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</si>
  <si>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</si>
  <si>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</si>
  <si>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</si>
  <si>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</si>
  <si>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</si>
  <si>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</si>
  <si>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</si>
  <si>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</si>
  <si>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</si>
  <si>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</si>
  <si>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</si>
  <si>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</si>
  <si>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</si>
  <si>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</si>
  <si>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</si>
  <si>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</si>
  <si>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</si>
  <si>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</si>
  <si>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</si>
  <si>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</si>
  <si>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</si>
  <si>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</si>
  <si>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</si>
  <si>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</si>
  <si>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</si>
  <si>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</si>
  <si>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</si>
  <si>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</si>
  <si>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</si>
  <si>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</si>
  <si>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</si>
  <si>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</si>
  <si>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</si>
  <si>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</si>
  <si>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</si>
  <si>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</si>
  <si>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</si>
  <si>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</si>
  <si>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</si>
  <si>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</si>
  <si>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</si>
  <si>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</si>
  <si>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</si>
  <si>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</si>
  <si>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</si>
  <si>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</si>
  <si>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</si>
  <si>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</si>
  <si>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</si>
  <si>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</si>
  <si>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</si>
  <si>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</si>
  <si>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</si>
  <si>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</si>
  <si>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</si>
  <si>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</si>
  <si>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</si>
  <si>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</si>
  <si>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</si>
  <si>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</si>
  <si>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</si>
  <si>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</si>
  <si>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</si>
  <si>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</si>
  <si>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</si>
  <si>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</si>
  <si>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</si>
  <si>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</si>
  <si>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</si>
  <si>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</si>
  <si>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</si>
  <si>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</si>
  <si>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</si>
  <si>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</si>
  <si>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</si>
  <si>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</si>
  <si>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</si>
  <si>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</si>
  <si>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</si>
  <si>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</si>
  <si>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</si>
  <si>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</si>
  <si>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</si>
  <si>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</si>
  <si>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</si>
  <si>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</si>
  <si>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</si>
  <si>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</si>
  <si>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</si>
  <si>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</si>
  <si>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</si>
  <si>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</si>
  <si>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</si>
  <si>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</si>
  <si>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</si>
  <si>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</si>
  <si>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</si>
  <si>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</si>
  <si>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</si>
  <si>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</si>
  <si>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</si>
  <si>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</si>
  <si>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</si>
  <si>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</si>
  <si>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</si>
  <si>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</si>
  <si>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</si>
  <si>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</si>
  <si>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</si>
  <si>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</si>
  <si>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</si>
  <si>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</si>
  <si>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</si>
  <si>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</si>
  <si>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</si>
  <si>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</si>
  <si>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</si>
  <si>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</si>
  <si>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</si>
  <si>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</si>
  <si>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</si>
  <si>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</si>
  <si>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</si>
  <si>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</si>
  <si>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</si>
  <si>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</si>
  <si>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</si>
  <si>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</si>
  <si>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</si>
  <si>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</si>
  <si>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</si>
  <si>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</si>
  <si>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</si>
  <si>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</si>
  <si>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</si>
  <si>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</si>
  <si>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</si>
  <si>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</si>
  <si>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</si>
  <si>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</si>
  <si>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</si>
  <si>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</si>
  <si>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</si>
  <si>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</si>
  <si>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</si>
  <si>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</si>
  <si>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</si>
  <si>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</si>
  <si>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</si>
  <si>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</si>
  <si>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</si>
  <si>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</si>
  <si>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</si>
  <si>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</si>
  <si>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</si>
  <si>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</si>
  <si>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</si>
  <si>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</si>
  <si>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</si>
  <si>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</si>
  <si>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</si>
  <si>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</si>
  <si>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</si>
  <si>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</si>
  <si>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</si>
  <si>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</si>
  <si>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</si>
  <si>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</si>
  <si>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</si>
  <si>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</si>
  <si>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</si>
  <si>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</si>
  <si>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</si>
  <si>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</si>
  <si>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</si>
  <si>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</si>
  <si>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</si>
  <si>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</si>
  <si>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</si>
  <si>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</si>
  <si>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</si>
  <si>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</si>
  <si>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</si>
  <si>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</si>
  <si>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</si>
  <si>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</si>
  <si>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</si>
  <si>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</si>
  <si>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</si>
  <si>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</si>
  <si>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</si>
  <si>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</si>
  <si>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</si>
  <si>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</si>
  <si>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</si>
  <si>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</si>
  <si>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</si>
  <si>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</si>
  <si>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</si>
  <si>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</si>
  <si>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</si>
  <si>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</si>
  <si>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</si>
  <si>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</si>
  <si>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</si>
  <si>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</si>
  <si>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</si>
  <si>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</si>
  <si>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</si>
  <si>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</si>
  <si>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</si>
  <si>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</si>
  <si>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</si>
  <si>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</si>
  <si>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</si>
  <si>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</si>
  <si>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</si>
  <si>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</si>
  <si>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</si>
  <si>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</si>
  <si>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</si>
  <si>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</si>
  <si>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</si>
  <si>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</si>
  <si>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</si>
  <si>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</si>
  <si>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</si>
  <si>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</si>
  <si>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</si>
  <si>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</si>
  <si>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</si>
  <si>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</si>
  <si>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</si>
  <si>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</si>
  <si>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</si>
  <si>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</si>
  <si>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</si>
  <si>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</si>
  <si>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</si>
  <si>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</si>
  <si>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</si>
  <si>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</si>
  <si>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</si>
  <si>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</si>
  <si>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</si>
  <si>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</si>
  <si>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</si>
  <si>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</si>
  <si>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</si>
  <si>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</si>
  <si>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</si>
  <si>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</si>
  <si>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</si>
  <si>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</si>
  <si>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</si>
  <si>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</si>
  <si>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</si>
  <si>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</si>
  <si>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</si>
  <si>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</si>
  <si>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</si>
  <si>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</si>
  <si>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</si>
  <si>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</si>
  <si>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</si>
  <si>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</si>
  <si>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</si>
  <si>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</si>
  <si>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</si>
  <si>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</si>
  <si>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</si>
  <si>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</si>
  <si>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</si>
  <si>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</si>
  <si>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</si>
  <si>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</si>
  <si>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</si>
  <si>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</si>
  <si>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</si>
  <si>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</si>
  <si>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</si>
  <si>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</si>
  <si>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</si>
  <si>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</si>
  <si>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</si>
  <si>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</si>
  <si>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</si>
  <si>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</si>
  <si>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</si>
  <si>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</si>
  <si>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</si>
  <si>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</si>
  <si>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</si>
  <si>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</si>
  <si>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</si>
  <si>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</si>
  <si>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</si>
  <si>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</si>
  <si>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</si>
  <si>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</si>
  <si>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</si>
  <si>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</si>
  <si>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</si>
  <si>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</si>
  <si>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</si>
  <si>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</si>
  <si>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</si>
  <si>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</si>
  <si>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</si>
  <si>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</si>
  <si>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</si>
  <si>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</si>
  <si>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</si>
  <si>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</si>
  <si>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</si>
  <si>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</si>
  <si>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</si>
  <si>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</si>
  <si>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</si>
  <si>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</si>
  <si>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</si>
  <si>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</si>
  <si>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</si>
  <si>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</si>
  <si>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</si>
  <si>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</si>
  <si>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</si>
  <si>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</si>
  <si>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</si>
  <si>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</si>
  <si>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</si>
  <si>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</si>
  <si>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</si>
  <si>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</si>
  <si>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</si>
  <si>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</si>
  <si>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</si>
  <si>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</si>
  <si>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</si>
  <si>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</si>
  <si>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</si>
  <si>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</si>
  <si>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</si>
  <si>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</si>
  <si>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</si>
  <si>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</si>
  <si>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</si>
  <si>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</si>
  <si>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</si>
  <si>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</si>
  <si>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</si>
  <si>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</si>
  <si>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</si>
  <si>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</si>
  <si>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</si>
  <si>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</si>
  <si>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</si>
  <si>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</si>
  <si>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</si>
  <si>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</si>
  <si>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</si>
  <si>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</si>
  <si>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</si>
  <si>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</si>
  <si>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</si>
  <si>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</si>
  <si>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</si>
  <si>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</si>
  <si>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</si>
  <si>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</si>
  <si>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</si>
  <si>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</si>
  <si>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</si>
  <si>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</si>
  <si>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</si>
  <si>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</si>
  <si>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</si>
  <si>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</si>
  <si>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</si>
  <si>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</si>
  <si>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</si>
  <si>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</si>
  <si>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</si>
  <si>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</si>
  <si>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</si>
  <si>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</si>
  <si>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</si>
  <si>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</si>
  <si>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</si>
  <si>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</si>
  <si>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</si>
  <si>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</si>
  <si>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</si>
  <si>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</si>
  <si>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</si>
  <si>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</si>
  <si>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</si>
  <si>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</si>
  <si>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</si>
  <si>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</si>
  <si>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</si>
  <si>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</si>
  <si>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</si>
  <si>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</si>
  <si>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</si>
  <si>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</si>
  <si>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</si>
  <si>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</si>
  <si>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</si>
  <si>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</si>
  <si>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</si>
  <si>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</si>
  <si>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</si>
  <si>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</si>
  <si>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</si>
  <si>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</si>
  <si>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</si>
  <si>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</si>
  <si>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</si>
  <si>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</si>
  <si>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</si>
  <si>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</si>
  <si>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</si>
  <si>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</si>
  <si>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</si>
  <si>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</si>
  <si>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</si>
  <si>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</si>
  <si>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</si>
  <si>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</si>
  <si>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</si>
  <si>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</si>
  <si>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</si>
  <si>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</si>
  <si>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</si>
  <si>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</si>
  <si>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</si>
  <si>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</si>
  <si>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</si>
  <si>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</si>
  <si>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</si>
  <si>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</si>
  <si>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</si>
  <si>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</si>
  <si>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</si>
  <si>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</si>
  <si>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</si>
  <si>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</si>
  <si>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</si>
  <si>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</si>
  <si>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</si>
  <si>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</si>
  <si>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</si>
  <si>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</si>
  <si>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</si>
  <si>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</si>
  <si>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</si>
  <si>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</si>
  <si>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</si>
  <si>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</si>
  <si>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</si>
  <si>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</si>
  <si>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</si>
  <si>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</si>
  <si>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</si>
  <si>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</si>
  <si>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</si>
  <si>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</si>
  <si>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</si>
  <si>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</si>
  <si>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</si>
  <si>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</si>
  <si>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</si>
  <si>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</si>
  <si>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</si>
  <si>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</si>
  <si>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</si>
  <si>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</si>
  <si>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</si>
  <si>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</si>
  <si>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</si>
  <si>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</si>
  <si>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</si>
  <si>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</si>
  <si>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</si>
  <si>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</si>
  <si>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</si>
  <si>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</si>
  <si>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</si>
  <si>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</si>
  <si>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</si>
  <si>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</si>
  <si>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</si>
  <si>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</si>
  <si>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</si>
  <si>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</si>
  <si>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</si>
  <si>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</si>
  <si>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</si>
  <si>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</si>
  <si>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</si>
  <si>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</si>
  <si>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</si>
  <si>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</si>
  <si>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</si>
  <si>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</si>
  <si>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</si>
  <si>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</si>
  <si>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</si>
  <si>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</si>
  <si>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</si>
  <si>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</si>
  <si>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</si>
  <si>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</si>
  <si>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</si>
  <si>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</si>
  <si>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</si>
  <si>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</si>
  <si>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</si>
  <si>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</si>
  <si>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</si>
  <si>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</si>
  <si>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</si>
  <si>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</si>
  <si>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</si>
  <si>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</si>
  <si>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</si>
  <si>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</si>
  <si>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</si>
  <si>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</si>
  <si>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</si>
  <si>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</si>
  <si>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</si>
  <si>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</si>
  <si>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</si>
  <si>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</si>
  <si>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</si>
  <si>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</si>
  <si>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</si>
  <si>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</si>
  <si>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</si>
  <si>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</si>
  <si>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</si>
  <si>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</si>
  <si>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</si>
  <si>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</si>
  <si>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</si>
  <si>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</si>
  <si>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</si>
  <si>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</si>
  <si>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</si>
  <si>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</si>
  <si>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</si>
  <si>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</si>
  <si>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</si>
  <si>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</si>
  <si>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</si>
  <si>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</si>
  <si>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</si>
  <si>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</si>
  <si>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</si>
  <si>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</si>
  <si>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</si>
  <si>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</si>
  <si>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</si>
  <si>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</si>
  <si>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</si>
  <si>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</si>
  <si>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</si>
  <si>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</si>
  <si>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</si>
  <si>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</si>
  <si>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</si>
  <si>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</si>
  <si>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</si>
  <si>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</si>
  <si>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</si>
  <si>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</si>
  <si>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</si>
  <si>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</si>
  <si>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</si>
  <si>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</si>
  <si>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</si>
  <si>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</si>
  <si>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</si>
  <si>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</si>
  <si>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</si>
  <si>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</si>
  <si>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</si>
  <si>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</si>
  <si>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</si>
  <si>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</si>
  <si>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</si>
  <si>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</si>
  <si>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</si>
  <si>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</si>
  <si>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</si>
  <si>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</si>
  <si>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</si>
  <si>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</si>
  <si>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</si>
  <si>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</si>
  <si>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</si>
  <si>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</si>
  <si>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</si>
  <si>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</si>
  <si>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</si>
  <si>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</si>
  <si>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</si>
  <si>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</si>
  <si>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</si>
  <si>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</si>
  <si>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</si>
  <si>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</si>
  <si>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</si>
  <si>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</si>
  <si>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</si>
  <si>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</si>
  <si>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</si>
  <si>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</si>
  <si>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</si>
  <si>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</si>
  <si>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</si>
  <si>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</si>
  <si>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</si>
  <si>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</si>
  <si>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</si>
  <si>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</si>
  <si>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</si>
  <si>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</si>
  <si>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</si>
  <si>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</si>
  <si>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</si>
  <si>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</si>
  <si>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</si>
  <si>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</si>
  <si>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</si>
  <si>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</si>
  <si>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</si>
  <si>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</si>
  <si>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</si>
  <si>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</si>
  <si>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</si>
  <si>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</si>
  <si>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</si>
  <si>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</si>
  <si>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</si>
  <si>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</si>
  <si>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</si>
  <si>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</si>
  <si>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</si>
  <si>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</si>
  <si>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</si>
  <si>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</si>
  <si>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</si>
  <si>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</si>
  <si>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</si>
  <si>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</si>
  <si>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</si>
  <si>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</si>
  <si>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</si>
  <si>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</si>
  <si>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</si>
  <si>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</si>
  <si>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</si>
  <si>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</si>
  <si>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</si>
  <si>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</si>
  <si>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</si>
  <si>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</si>
  <si>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</si>
  <si>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</si>
  <si>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</si>
  <si>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</si>
  <si>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</si>
  <si>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</si>
  <si>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</si>
  <si>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</si>
  <si>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</si>
  <si>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</si>
  <si>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</si>
  <si>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</si>
  <si>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</si>
  <si>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</si>
  <si>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</si>
  <si>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</si>
  <si>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</si>
  <si>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</si>
  <si>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</si>
  <si>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</si>
  <si>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</si>
  <si>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</si>
  <si>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</si>
  <si>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</si>
  <si>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</si>
  <si>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</si>
  <si>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</si>
  <si>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</si>
  <si>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</si>
  <si>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</si>
  <si>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</si>
  <si>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</si>
  <si>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</si>
  <si>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</si>
  <si>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</si>
  <si>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</si>
  <si>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</si>
  <si>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</si>
  <si>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</si>
  <si>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</si>
  <si>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</si>
  <si>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</si>
  <si>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</si>
  <si>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</si>
  <si>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</si>
  <si>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</si>
  <si>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</si>
  <si>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</si>
  <si>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</si>
  <si>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</si>
  <si>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</si>
  <si>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</si>
  <si>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</si>
  <si>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</si>
  <si>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</si>
  <si>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</si>
  <si>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</si>
  <si>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</si>
  <si>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</si>
  <si>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</si>
  <si>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</si>
  <si>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</si>
  <si>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</si>
  <si>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</si>
  <si>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</si>
  <si>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</si>
  <si>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</si>
  <si>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</si>
  <si>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</si>
  <si>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</si>
  <si>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</si>
  <si>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</si>
  <si>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</si>
  <si>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</si>
  <si>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</si>
  <si>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</si>
  <si>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</si>
  <si>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</si>
  <si>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</si>
  <si>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</si>
  <si>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</si>
  <si>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</si>
  <si>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</si>
  <si>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</si>
  <si>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</si>
  <si>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</si>
  <si>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</si>
  <si>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</si>
  <si>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</si>
  <si>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</si>
  <si>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</si>
  <si>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</si>
  <si>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</si>
  <si>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</si>
  <si>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</si>
  <si>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</si>
  <si>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</si>
  <si>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</si>
  <si>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</si>
  <si>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</si>
  <si>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</si>
  <si>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</si>
  <si>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</si>
  <si>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</si>
  <si>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</si>
  <si>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</si>
  <si>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</si>
  <si>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</si>
  <si>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</si>
  <si>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</si>
  <si>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</si>
  <si>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</si>
  <si>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</si>
  <si>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</si>
  <si>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</si>
  <si>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</si>
  <si>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</si>
  <si>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</si>
  <si>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</si>
  <si>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</si>
  <si>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</si>
  <si>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</si>
  <si>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</si>
  <si>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</si>
  <si>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</si>
  <si>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</si>
  <si>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</si>
  <si>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</si>
  <si>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</si>
  <si>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</si>
  <si>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</si>
  <si>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</si>
  <si>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</si>
  <si>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</si>
  <si>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</si>
  <si>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</si>
  <si>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</si>
  <si>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</si>
  <si>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</si>
  <si>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</si>
  <si>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</si>
  <si>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</si>
  <si>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</si>
  <si>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</si>
  <si>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</si>
  <si>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</si>
  <si>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</si>
  <si>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</si>
  <si>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</si>
  <si>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</si>
  <si>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</si>
  <si>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</si>
  <si>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</si>
  <si>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</si>
  <si>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</si>
  <si>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</si>
  <si>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</si>
  <si>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</si>
  <si>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</si>
  <si>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</si>
  <si>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</si>
  <si>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</si>
  <si>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</si>
  <si>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</si>
  <si>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</si>
  <si>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</si>
  <si>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</si>
  <si>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</si>
  <si>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</si>
  <si>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</si>
  <si>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</si>
  <si>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</si>
  <si>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</si>
  <si>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</si>
  <si>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</si>
  <si>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</si>
  <si>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</si>
  <si>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</si>
  <si>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</si>
  <si>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</si>
  <si>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</si>
  <si>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</si>
  <si>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</si>
  <si>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</si>
  <si>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</si>
  <si>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</si>
  <si>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</si>
  <si>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</si>
  <si>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</si>
  <si>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</si>
  <si>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</si>
  <si>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</si>
  <si>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</si>
  <si>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</si>
  <si>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</si>
  <si>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</si>
  <si>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</si>
  <si>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</si>
  <si>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</si>
  <si>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</si>
  <si>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</si>
  <si>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</si>
  <si>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</si>
  <si>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</si>
  <si>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</si>
  <si>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</si>
  <si>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</si>
  <si>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</si>
  <si>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</si>
  <si>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</si>
  <si>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</si>
  <si>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</si>
  <si>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</si>
  <si>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</si>
  <si>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</si>
  <si>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</si>
  <si>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</si>
  <si>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</si>
  <si>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</si>
  <si>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</si>
  <si>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</si>
  <si>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</si>
  <si>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</si>
  <si>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</si>
  <si>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</si>
  <si>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</si>
  <si>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</si>
  <si>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</si>
  <si>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</si>
  <si>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</si>
  <si>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</si>
  <si>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</si>
  <si>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</si>
  <si>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</si>
  <si>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</si>
  <si>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</si>
  <si>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</si>
  <si>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</si>
  <si>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</si>
  <si>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</si>
  <si>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</si>
  <si>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</si>
  <si>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</si>
  <si>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</si>
  <si>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</si>
  <si>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</si>
  <si>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</si>
  <si>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</si>
  <si>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</si>
  <si>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</si>
  <si>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</si>
  <si>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</si>
  <si>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</si>
  <si>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</si>
  <si>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</si>
  <si>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</si>
  <si>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</si>
  <si>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</si>
  <si>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</si>
  <si>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</si>
  <si>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</si>
  <si>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</si>
  <si>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</si>
  <si>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</si>
  <si>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</si>
  <si>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</si>
  <si>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</si>
  <si>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</si>
  <si>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</si>
  <si>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</si>
  <si>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</si>
  <si>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</si>
  <si>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</si>
  <si>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</si>
  <si>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</si>
  <si>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</si>
  <si>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</si>
  <si>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</si>
  <si>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</si>
  <si>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</si>
  <si>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</si>
  <si>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</si>
  <si>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</si>
  <si>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</si>
  <si>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</si>
  <si>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</si>
  <si>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</si>
  <si>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</si>
  <si>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</si>
  <si>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</si>
  <si>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</si>
  <si>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</si>
  <si>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</si>
  <si>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</si>
  <si>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</si>
  <si>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</si>
  <si>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</si>
  <si>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</si>
  <si>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</si>
  <si>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</si>
  <si>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</si>
  <si>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</si>
  <si>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</si>
  <si>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</si>
  <si>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</si>
  <si>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</si>
  <si>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</si>
  <si>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</si>
  <si>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</si>
  <si>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</si>
  <si>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</si>
  <si>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</si>
  <si>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</si>
  <si>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</si>
  <si>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</si>
  <si>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</si>
  <si>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</si>
  <si>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</si>
  <si>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</si>
  <si>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</si>
  <si>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</si>
  <si>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</si>
  <si>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</si>
  <si>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</si>
  <si>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</si>
  <si>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</si>
  <si>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</si>
  <si>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</si>
  <si>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</si>
  <si>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</si>
  <si>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</si>
  <si>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</si>
  <si>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</si>
  <si>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</si>
  <si>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</si>
  <si>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</si>
  <si>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</si>
  <si>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</si>
  <si>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</si>
  <si>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</si>
  <si>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</si>
  <si>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</si>
  <si>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</si>
  <si>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</si>
  <si>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</si>
  <si>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</si>
  <si>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</si>
  <si>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</si>
  <si>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</si>
  <si>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</si>
  <si>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</si>
  <si>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</si>
  <si>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</si>
  <si>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</si>
  <si>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</si>
  <si>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</si>
  <si>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</si>
  <si>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</si>
  <si>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</si>
  <si>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</si>
  <si>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</si>
  <si>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</si>
  <si>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</si>
  <si>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</si>
  <si>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</si>
  <si>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</si>
  <si>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</si>
  <si>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</si>
  <si>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</si>
  <si>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</si>
  <si>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</si>
  <si>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</si>
  <si>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</si>
  <si>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</si>
  <si>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</si>
  <si>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</si>
  <si>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</si>
  <si>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</si>
  <si>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</si>
  <si>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</si>
  <si>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</si>
  <si>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</si>
  <si>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</si>
  <si>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</si>
  <si>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</si>
  <si>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</si>
  <si>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</si>
  <si>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</si>
  <si>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</si>
  <si>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</si>
  <si>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</si>
  <si>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</si>
  <si>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</si>
  <si>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</si>
  <si>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</si>
  <si>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</si>
  <si>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</si>
  <si>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</si>
  <si>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</si>
  <si>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</si>
  <si>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</si>
  <si>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</si>
  <si>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</si>
  <si>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</si>
  <si>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</si>
  <si>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</si>
  <si>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</si>
  <si>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</si>
  <si>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</si>
  <si>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</si>
  <si>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</si>
  <si>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</si>
  <si>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</si>
  <si>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</si>
  <si>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</si>
  <si>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</si>
  <si>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</si>
  <si>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</si>
  <si>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</si>
  <si>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</si>
  <si>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</si>
  <si>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</si>
  <si>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</si>
  <si>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</si>
  <si>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</si>
  <si>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</si>
  <si>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</si>
  <si>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</si>
  <si>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</si>
  <si>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</si>
  <si>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</si>
  <si>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</si>
  <si>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</si>
  <si>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</si>
  <si>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</si>
  <si>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</si>
  <si>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</si>
  <si>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</si>
  <si>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</si>
  <si>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</si>
  <si>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</si>
  <si>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</si>
  <si>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</si>
  <si>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</si>
  <si>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</si>
  <si>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</si>
  <si>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</si>
  <si>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</si>
  <si>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</si>
  <si>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</si>
  <si>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</si>
  <si>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</si>
  <si>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</si>
  <si>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</si>
  <si>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</si>
  <si>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</si>
  <si>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</si>
  <si>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</si>
  <si>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</si>
  <si>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</si>
  <si>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</si>
  <si>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</si>
  <si>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</si>
  <si>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</si>
  <si>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</si>
  <si>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</si>
  <si>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</si>
  <si>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</si>
  <si>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</si>
  <si>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</si>
  <si>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</si>
  <si>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</si>
  <si>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</si>
  <si>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</si>
  <si>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</si>
  <si>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</si>
  <si>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</si>
  <si>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</si>
  <si>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</si>
  <si>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</si>
  <si>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</si>
  <si>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</si>
  <si>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</si>
  <si>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</si>
  <si>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</si>
  <si>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</si>
  <si>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</si>
  <si>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</si>
  <si>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</si>
  <si>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</si>
  <si>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</si>
  <si>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</si>
  <si>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</si>
  <si>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</si>
  <si>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</si>
  <si>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</si>
  <si>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</si>
  <si>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</si>
  <si>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</si>
  <si>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</si>
  <si>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</si>
  <si>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</si>
  <si>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</si>
  <si>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</si>
  <si>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</si>
  <si>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</si>
  <si>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</si>
  <si>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</si>
  <si>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</si>
  <si>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</si>
  <si>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</si>
  <si>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</si>
  <si>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</si>
  <si>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</si>
  <si>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</si>
  <si>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</si>
  <si>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</si>
  <si>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</si>
  <si>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</si>
  <si>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</si>
  <si>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</si>
  <si>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</si>
  <si>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</si>
  <si>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</si>
  <si>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</si>
  <si>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</si>
  <si>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</si>
  <si>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</si>
  <si>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</si>
  <si>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</si>
  <si>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</si>
  <si>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</si>
  <si>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</si>
  <si>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</si>
  <si>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</si>
  <si>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</si>
  <si>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</si>
  <si>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</si>
  <si>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</si>
  <si>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</si>
  <si>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</si>
  <si>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</si>
  <si>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</si>
  <si>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</si>
  <si>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</si>
  <si>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</si>
  <si>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</si>
  <si>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</si>
  <si>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</si>
  <si>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</si>
  <si>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</si>
  <si>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</si>
  <si>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</si>
  <si>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</si>
  <si>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</si>
  <si>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</si>
  <si>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</si>
  <si>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</si>
  <si>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</si>
  <si>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</si>
  <si>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</si>
  <si>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</si>
  <si>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</si>
  <si>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</si>
  <si>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</si>
  <si>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</si>
  <si>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</si>
  <si>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</si>
  <si>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</si>
  <si>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</si>
  <si>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</si>
  <si>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</si>
  <si>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</si>
  <si>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</si>
  <si>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</si>
  <si>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</si>
  <si>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</si>
  <si>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</si>
  <si>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</si>
  <si>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</si>
  <si>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</si>
  <si>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</si>
  <si>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</si>
  <si>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</si>
  <si>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</si>
  <si>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</si>
  <si>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</si>
  <si>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</si>
  <si>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</si>
  <si>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</si>
  <si>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</si>
  <si>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</si>
  <si>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</si>
  <si>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</si>
  <si>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</si>
  <si>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</si>
  <si>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</si>
  <si>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</si>
  <si>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</si>
  <si>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</si>
  <si>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</si>
  <si>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</si>
  <si>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</si>
  <si>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</si>
  <si>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</si>
  <si>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</si>
  <si>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</si>
  <si>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</si>
  <si>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</si>
  <si>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</si>
  <si>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</si>
  <si>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</si>
  <si>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</si>
  <si>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</si>
  <si>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</si>
  <si>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</si>
  <si>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</si>
  <si>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</si>
  <si>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</si>
  <si>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</si>
  <si>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</si>
  <si>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</si>
  <si>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</si>
  <si>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</si>
  <si>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</si>
  <si>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</si>
  <si>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</si>
  <si>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</si>
  <si>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</si>
  <si>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</si>
  <si>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</si>
  <si>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</si>
  <si>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</si>
  <si>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</si>
  <si>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</si>
  <si>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</si>
  <si>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</si>
  <si>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</si>
  <si>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</si>
  <si>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</si>
  <si>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</si>
  <si>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</si>
  <si>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</si>
  <si>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</si>
  <si>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</si>
  <si>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</si>
  <si>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</si>
  <si>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</si>
  <si>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</si>
  <si>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</si>
  <si>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</si>
  <si>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</si>
  <si>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</si>
  <si>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</si>
  <si>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</si>
  <si>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</si>
  <si>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</si>
  <si>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</si>
  <si>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</si>
  <si>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</si>
  <si>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</si>
  <si>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</si>
  <si>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</si>
  <si>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</si>
  <si>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</si>
  <si>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</si>
  <si>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</si>
  <si>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</si>
  <si>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</si>
  <si>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</si>
  <si>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</si>
  <si>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</si>
  <si>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</si>
  <si>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</si>
  <si>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</si>
  <si>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</si>
  <si>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</si>
  <si>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</si>
  <si>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</si>
  <si>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</si>
  <si>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</si>
  <si>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</si>
  <si>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</si>
  <si>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</si>
  <si>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</si>
  <si>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</si>
  <si>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</si>
  <si>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</si>
  <si>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</si>
  <si>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</si>
  <si>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</si>
  <si>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</si>
  <si>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</si>
  <si>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</si>
  <si>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</si>
  <si>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</si>
  <si>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</si>
  <si>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</si>
  <si>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</si>
  <si>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</si>
  <si>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</si>
  <si>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</si>
  <si>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</si>
  <si>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</si>
  <si>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</si>
  <si>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</si>
  <si>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</si>
  <si>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</si>
  <si>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</si>
  <si>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</si>
  <si>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</si>
  <si>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</si>
  <si>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</si>
  <si>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</si>
  <si>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</si>
  <si>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</si>
  <si>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</si>
  <si>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</si>
  <si>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</si>
  <si>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</si>
  <si>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</si>
  <si>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</si>
  <si>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</si>
  <si>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</si>
  <si>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</si>
  <si>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</si>
  <si>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</si>
  <si>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</si>
  <si>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</si>
  <si>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</si>
  <si>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</si>
  <si>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</si>
  <si>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</si>
  <si>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</si>
  <si>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</si>
  <si>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</si>
  <si>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</si>
  <si>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</si>
  <si>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</si>
  <si>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</si>
  <si>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</si>
  <si>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</si>
  <si>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</si>
  <si>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</si>
  <si>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</si>
  <si>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</si>
  <si>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</si>
  <si>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</si>
  <si>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</si>
  <si>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</si>
  <si>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</si>
  <si>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</si>
  <si>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</si>
  <si>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</si>
  <si>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</si>
  <si>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</si>
  <si>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</si>
  <si>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</si>
  <si>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</si>
  <si>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</si>
  <si>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</si>
  <si>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</si>
  <si>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</si>
  <si>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</si>
  <si>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</si>
  <si>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</si>
  <si>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</si>
  <si>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</si>
  <si>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</si>
  <si>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</si>
  <si>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</si>
  <si>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</si>
  <si>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</si>
  <si>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</si>
  <si>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</si>
  <si>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</si>
  <si>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</si>
  <si>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</si>
  <si>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</si>
  <si>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</si>
  <si>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</si>
  <si>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</si>
  <si>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</si>
  <si>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</si>
  <si>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</si>
  <si>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</si>
  <si>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</si>
  <si>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</si>
  <si>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</si>
  <si>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</si>
  <si>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</si>
  <si>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</si>
  <si>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</si>
  <si>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</si>
  <si>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</si>
  <si>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</si>
  <si>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</si>
  <si>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</si>
  <si>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</si>
  <si>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</si>
  <si>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</si>
  <si>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</si>
  <si>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</si>
  <si>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</si>
  <si>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</si>
  <si>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</si>
  <si>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</si>
  <si>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</si>
  <si>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</si>
  <si>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</si>
  <si>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</si>
  <si>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</si>
  <si>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</si>
  <si>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</si>
  <si>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</si>
  <si>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</si>
  <si>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</si>
  <si>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</si>
  <si>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</si>
  <si>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</si>
  <si>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</si>
  <si>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</si>
  <si>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</si>
  <si>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</si>
  <si>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</si>
  <si>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</si>
  <si>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</si>
  <si>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</si>
  <si>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</si>
  <si>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</si>
  <si>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</si>
  <si>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</si>
  <si>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</si>
  <si>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</si>
  <si>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</si>
  <si>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</si>
  <si>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</si>
  <si>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</si>
  <si>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</si>
  <si>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</si>
  <si>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</si>
  <si>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</si>
  <si>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</si>
  <si>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</si>
  <si>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</si>
  <si>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</si>
  <si>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</si>
  <si>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</si>
  <si>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</si>
  <si>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</si>
  <si>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</si>
  <si>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</si>
  <si>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</si>
  <si>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</si>
  <si>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</si>
  <si>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</si>
  <si>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</si>
  <si>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</si>
  <si>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</si>
  <si>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</si>
  <si>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</si>
  <si>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</si>
  <si>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</si>
  <si>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</si>
  <si>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</si>
  <si>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</si>
  <si>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</si>
  <si>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</si>
  <si>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</si>
  <si>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</si>
  <si>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</si>
  <si>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</si>
  <si>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</si>
  <si>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</si>
  <si>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</si>
  <si>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</si>
  <si>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</si>
  <si>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</si>
  <si>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</si>
  <si>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</si>
  <si>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</si>
  <si>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</si>
  <si>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</si>
  <si>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</si>
  <si>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</si>
  <si>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</si>
  <si>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</si>
  <si>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</si>
  <si>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</si>
  <si>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</si>
  <si>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</si>
  <si>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</si>
  <si>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</si>
  <si>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</si>
  <si>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</si>
  <si>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</si>
  <si>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</si>
  <si>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</si>
  <si>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</si>
  <si>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</si>
  <si>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</si>
  <si>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</si>
  <si>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</si>
  <si>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</si>
  <si>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</si>
  <si>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</si>
  <si>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</si>
  <si>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</si>
  <si>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</si>
  <si>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</si>
  <si>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</si>
  <si>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</si>
  <si>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</si>
  <si>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</si>
  <si>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</si>
  <si>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</si>
  <si>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</si>
  <si>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</si>
  <si>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</si>
  <si>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</si>
  <si>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</si>
  <si>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</si>
  <si>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</si>
  <si>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</si>
  <si>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</si>
  <si>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</si>
  <si>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</si>
  <si>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</si>
  <si>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</si>
  <si>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</si>
  <si>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</si>
  <si>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</si>
  <si>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</si>
  <si>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</si>
  <si>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</si>
  <si>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</si>
  <si>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</si>
  <si>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</si>
  <si>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</si>
  <si>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</si>
  <si>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</si>
  <si>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</si>
  <si>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</si>
  <si>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</si>
  <si>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</si>
  <si>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</si>
  <si>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</si>
  <si>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</si>
  <si>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</si>
  <si>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</si>
  <si>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</si>
  <si>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</si>
  <si>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</si>
  <si>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</si>
  <si>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</si>
  <si>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</si>
  <si>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</si>
  <si>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</si>
  <si>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</si>
  <si>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</si>
  <si>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</si>
  <si>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</si>
  <si>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</si>
  <si>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</si>
  <si>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</si>
  <si>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</si>
  <si>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</si>
  <si>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</si>
  <si>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</si>
  <si>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</si>
  <si>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</si>
  <si>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</si>
  <si>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</si>
  <si>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</si>
  <si>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</si>
  <si>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</si>
  <si>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</si>
  <si>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</si>
  <si>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</si>
  <si>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</si>
  <si>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</si>
  <si>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</si>
  <si>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</si>
  <si>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</si>
  <si>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</si>
  <si>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</si>
  <si>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</si>
  <si>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</si>
  <si>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</si>
  <si>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</si>
  <si>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</si>
  <si>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</si>
  <si>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</si>
  <si>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</si>
  <si>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</si>
  <si>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</si>
  <si>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</si>
  <si>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</si>
  <si>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</si>
  <si>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</si>
  <si>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</si>
  <si>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</si>
  <si>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</si>
  <si>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</si>
  <si>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</si>
  <si>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</si>
  <si>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</si>
  <si>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</si>
  <si>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</si>
  <si>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</si>
  <si>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</si>
  <si>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</si>
  <si>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</si>
  <si>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</si>
  <si>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</si>
  <si>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</si>
  <si>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</si>
  <si>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</si>
  <si>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</si>
  <si>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</si>
  <si>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</si>
  <si>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</si>
  <si>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</si>
  <si>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</si>
  <si>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</si>
  <si>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</si>
  <si>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</si>
  <si>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</si>
  <si>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</si>
  <si>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</si>
  <si>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</si>
  <si>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</si>
  <si>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</si>
  <si>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</si>
  <si>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</si>
  <si>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</si>
  <si>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</si>
  <si>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</si>
  <si>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</si>
  <si>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</si>
  <si>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</si>
  <si>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</si>
  <si>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</si>
  <si>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</si>
  <si>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</si>
  <si>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</si>
  <si>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</si>
  <si>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</si>
  <si>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</si>
  <si>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</si>
  <si>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</si>
  <si>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</si>
  <si>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</si>
  <si>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</si>
  <si>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</si>
  <si>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</si>
  <si>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</si>
  <si>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</si>
  <si>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</si>
  <si>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</si>
  <si>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</si>
  <si>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</si>
  <si>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</si>
  <si>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</si>
  <si>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</si>
  <si>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</si>
  <si>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</si>
  <si>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</si>
  <si>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</si>
  <si>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</si>
  <si>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</si>
  <si>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</si>
  <si>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</si>
  <si>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</si>
  <si>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</si>
  <si>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</si>
  <si>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</si>
  <si>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</si>
  <si>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</si>
  <si>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</si>
  <si>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</si>
  <si>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</si>
  <si>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</si>
  <si>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</si>
  <si>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</si>
  <si>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</si>
  <si>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</si>
  <si>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</si>
  <si>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</si>
  <si>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</si>
  <si>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</si>
  <si>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</si>
  <si>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</si>
  <si>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</si>
  <si>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</si>
  <si>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</si>
  <si>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</si>
  <si>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</si>
  <si>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</si>
  <si>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</si>
  <si>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</si>
  <si>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</si>
  <si>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</si>
  <si>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</si>
  <si>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</si>
  <si>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</si>
  <si>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</si>
  <si>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</si>
  <si>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</si>
  <si>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</si>
  <si>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</si>
  <si>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</si>
  <si>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</si>
  <si>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</si>
  <si>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</si>
  <si>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</si>
  <si>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</si>
  <si>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</si>
  <si>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</si>
  <si>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</si>
  <si>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</si>
  <si>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</si>
  <si>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</si>
  <si>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</si>
  <si>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</si>
  <si>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</si>
  <si>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</si>
  <si>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</si>
  <si>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</si>
  <si>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</si>
  <si>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</si>
  <si>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</si>
  <si>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</si>
  <si>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</si>
  <si>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</si>
  <si>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</si>
  <si>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</si>
  <si>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</si>
  <si>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</si>
  <si>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</si>
  <si>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</si>
  <si>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</si>
  <si>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</si>
  <si>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</si>
  <si>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</si>
  <si>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</si>
  <si>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</si>
  <si>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</si>
  <si>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</si>
  <si>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</si>
  <si>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</si>
  <si>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</si>
  <si>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</si>
  <si>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</si>
  <si>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</si>
  <si>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</si>
  <si>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</si>
  <si>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</si>
  <si>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</si>
  <si>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</si>
  <si>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</si>
  <si>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</si>
  <si>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</si>
  <si>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</si>
  <si>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</si>
  <si>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</si>
  <si>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</si>
  <si>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</si>
  <si>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</si>
  <si>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</si>
  <si>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</si>
  <si>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</si>
  <si>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</si>
  <si>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</si>
  <si>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</si>
  <si>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</si>
  <si>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</si>
  <si>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</si>
  <si>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</si>
  <si>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</si>
  <si>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</si>
  <si>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</si>
  <si>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</si>
  <si>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</si>
  <si>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</si>
  <si>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</si>
  <si>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</si>
  <si>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</si>
  <si>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</si>
  <si>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</si>
  <si>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</si>
  <si>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</si>
  <si>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</si>
  <si>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</si>
  <si>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</si>
  <si>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</si>
  <si>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</si>
  <si>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</si>
  <si>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</si>
  <si>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</si>
  <si>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</si>
  <si>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</si>
  <si>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</si>
  <si>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</si>
  <si>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</si>
  <si>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</si>
  <si>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</si>
  <si>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</si>
  <si>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</si>
  <si>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</si>
  <si>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</si>
  <si>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</si>
  <si>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</si>
  <si>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</si>
  <si>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</si>
  <si>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</si>
  <si>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</si>
  <si>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</si>
  <si>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</si>
  <si>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</si>
  <si>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</si>
  <si>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</si>
  <si>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</si>
  <si>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</si>
  <si>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</si>
  <si>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</si>
  <si>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</si>
  <si>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</si>
  <si>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</si>
  <si>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</si>
  <si>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</si>
  <si>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</si>
  <si>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</si>
  <si>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</si>
  <si>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</si>
  <si>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</si>
  <si>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</si>
  <si>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</si>
  <si>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</si>
  <si>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</si>
  <si>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</si>
  <si>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</si>
  <si>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</si>
  <si>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</si>
  <si>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</si>
  <si>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</si>
  <si>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</si>
  <si>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</si>
  <si>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</si>
  <si>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</si>
  <si>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</si>
  <si>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</si>
  <si>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</si>
  <si>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</si>
  <si>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</si>
  <si>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</si>
  <si>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</si>
  <si>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</si>
  <si>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</si>
  <si>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</si>
  <si>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</si>
  <si>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</si>
  <si>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</si>
  <si>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</si>
  <si>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</si>
  <si>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</si>
  <si>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</si>
  <si>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</si>
  <si>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</si>
  <si>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</si>
  <si>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</si>
  <si>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</si>
  <si>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</si>
  <si>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</si>
  <si>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</si>
  <si>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</si>
  <si>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</si>
  <si>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</si>
  <si>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</si>
  <si>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</si>
  <si>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</si>
  <si>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</si>
  <si>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</si>
  <si>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</si>
  <si>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</si>
  <si>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</si>
  <si>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</si>
  <si>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</si>
  <si>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</si>
  <si>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</si>
  <si>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</si>
  <si>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</si>
  <si>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</si>
  <si>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</si>
  <si>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</si>
  <si>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</si>
  <si>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</si>
  <si>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</si>
  <si>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</si>
  <si>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</si>
  <si>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</si>
  <si>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</si>
  <si>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</si>
  <si>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</si>
  <si>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</si>
  <si>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</si>
  <si>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</si>
  <si>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</si>
  <si>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</si>
  <si>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</si>
  <si>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</si>
  <si>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</si>
  <si>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</si>
  <si>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</si>
  <si>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</si>
  <si>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</si>
  <si>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</si>
  <si>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</si>
  <si>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</si>
  <si>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</si>
  <si>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</si>
  <si>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</si>
  <si>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</si>
  <si>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</si>
  <si>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</si>
  <si>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</si>
  <si>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</si>
  <si>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</si>
  <si>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</si>
  <si>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</si>
  <si>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</si>
  <si>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</si>
  <si>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</si>
  <si>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</si>
  <si>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</si>
  <si>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</si>
  <si>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</si>
  <si>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</si>
  <si>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</si>
  <si>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</si>
  <si>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</si>
  <si>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</si>
  <si>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</si>
  <si>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</si>
  <si>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</si>
  <si>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</si>
  <si>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</si>
  <si>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</si>
  <si>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</si>
  <si>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</si>
  <si>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</si>
  <si>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</si>
  <si>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</si>
  <si>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</si>
  <si>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</si>
  <si>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</si>
  <si>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</si>
  <si>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</si>
  <si>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</si>
  <si>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</si>
  <si>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</si>
  <si>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</si>
  <si>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</si>
  <si>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</si>
  <si>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</si>
  <si>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</si>
  <si>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</si>
  <si>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</si>
  <si>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</si>
  <si>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</si>
  <si>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</si>
  <si>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</si>
  <si>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</si>
  <si>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</si>
  <si>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</si>
  <si>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</si>
  <si>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</si>
  <si>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</si>
  <si>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</si>
  <si>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</si>
  <si>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</si>
  <si>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</si>
  <si>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</si>
  <si>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</si>
  <si>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</si>
  <si>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</si>
  <si>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</si>
  <si>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</si>
  <si>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</si>
  <si>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</si>
  <si>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</si>
  <si>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</si>
  <si>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</si>
  <si>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</si>
  <si>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</si>
  <si>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</si>
  <si>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</si>
  <si>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</si>
  <si>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</si>
  <si>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</si>
  <si>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</si>
  <si>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</si>
  <si>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</si>
  <si>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</si>
  <si>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</si>
  <si>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</si>
  <si>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</si>
  <si>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</si>
  <si>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</si>
  <si>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</si>
  <si>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</si>
  <si>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</si>
  <si>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</si>
  <si>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</si>
  <si>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</si>
  <si>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</si>
  <si>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</si>
  <si>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</si>
  <si>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</si>
  <si>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</si>
  <si>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</si>
  <si>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</si>
  <si>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</si>
  <si>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</si>
  <si>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</si>
  <si>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</si>
  <si>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</si>
  <si>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</si>
  <si>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</si>
  <si>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</si>
  <si>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</si>
  <si>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</si>
  <si>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</si>
  <si>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</si>
  <si>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</si>
  <si>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</si>
  <si>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</si>
  <si>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</si>
  <si>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</si>
  <si>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</si>
  <si>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</si>
  <si>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</si>
  <si>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</si>
  <si>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</si>
  <si>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</si>
  <si>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</si>
  <si>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</si>
  <si>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</si>
  <si>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</si>
  <si>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</si>
  <si>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</si>
  <si>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</si>
  <si>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</si>
  <si>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</si>
  <si>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</si>
  <si>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</si>
  <si>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</si>
  <si>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</si>
  <si>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</si>
  <si>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</si>
  <si>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</si>
  <si>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</si>
  <si>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</si>
  <si>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</si>
  <si>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</si>
  <si>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</si>
  <si>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</si>
  <si>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</si>
  <si>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</si>
  <si>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</si>
  <si>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</si>
  <si>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</si>
  <si>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</si>
  <si>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</si>
  <si>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</si>
  <si>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</si>
  <si>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</si>
  <si>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</si>
  <si>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</si>
  <si>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</si>
  <si>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</si>
  <si>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</si>
  <si>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</si>
  <si>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</si>
  <si>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</si>
  <si>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</si>
  <si>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</si>
  <si>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</si>
  <si>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</si>
  <si>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</si>
  <si>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</si>
  <si>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</si>
  <si>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</si>
  <si>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</si>
  <si>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</si>
  <si>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</si>
  <si>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</si>
  <si>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</si>
  <si>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</si>
  <si>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</si>
  <si>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</si>
  <si>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</si>
  <si>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</si>
  <si>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</si>
  <si>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</si>
  <si>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</si>
  <si>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</si>
  <si>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</si>
  <si>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</si>
  <si>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</si>
  <si>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</si>
  <si>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</si>
  <si>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</si>
  <si>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</si>
  <si>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</si>
  <si>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</si>
  <si>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</si>
  <si>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</si>
  <si>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</si>
  <si>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</si>
  <si>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</si>
  <si>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</si>
  <si>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</si>
  <si>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</si>
  <si>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</si>
  <si>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</si>
  <si>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</si>
  <si>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</si>
  <si>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</si>
  <si>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</si>
  <si>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</si>
  <si>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</si>
  <si>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</si>
  <si>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</si>
  <si>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</si>
  <si>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</si>
  <si>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</si>
  <si>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</si>
  <si>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</si>
  <si>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</si>
  <si>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</si>
  <si>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</si>
  <si>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</si>
  <si>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</si>
  <si>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</si>
  <si>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</si>
  <si>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</si>
  <si>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</si>
  <si>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</si>
  <si>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</si>
  <si>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</si>
  <si>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</si>
  <si>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</si>
  <si>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</si>
  <si>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</si>
  <si>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</si>
  <si>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</si>
  <si>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</si>
  <si>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</si>
  <si>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</si>
  <si>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</si>
  <si>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</si>
  <si>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</si>
  <si>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</si>
  <si>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</si>
  <si>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</si>
  <si>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</si>
  <si>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</si>
  <si>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</si>
  <si>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</si>
  <si>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</si>
  <si>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</si>
  <si>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</si>
  <si>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</si>
  <si>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</si>
  <si>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</si>
  <si>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</si>
  <si>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</si>
  <si>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</si>
  <si>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</si>
  <si>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</si>
  <si>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</si>
  <si>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</si>
  <si>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</si>
  <si>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</si>
  <si>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</si>
  <si>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</si>
  <si>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</si>
  <si>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</si>
  <si>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</si>
  <si>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</si>
  <si>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</si>
  <si>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</si>
  <si>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</si>
  <si>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</si>
  <si>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</si>
  <si>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</si>
  <si>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</si>
  <si>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</si>
  <si>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</si>
  <si>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</si>
  <si>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</si>
  <si>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</si>
  <si>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</si>
  <si>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</si>
  <si>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</si>
  <si>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</si>
  <si>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</si>
  <si>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</si>
  <si>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</si>
  <si>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</si>
  <si>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</si>
  <si>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</si>
  <si>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</si>
  <si>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</si>
  <si>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</si>
  <si>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</si>
  <si>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</si>
  <si>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</si>
  <si>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</si>
  <si>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</si>
  <si>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</si>
  <si>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</si>
  <si>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</si>
  <si>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</si>
  <si>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</si>
  <si>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</si>
  <si>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</si>
  <si>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</si>
  <si>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</si>
  <si>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</si>
  <si>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</si>
  <si>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</si>
  <si>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</si>
  <si>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</si>
  <si>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</si>
  <si>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</si>
  <si>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</si>
  <si>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</si>
  <si>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</si>
  <si>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</si>
  <si>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</si>
  <si>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</si>
  <si>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</si>
  <si>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</si>
  <si>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</si>
  <si>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</si>
  <si>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</si>
  <si>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</si>
  <si>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</si>
  <si>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</si>
  <si>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</si>
  <si>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</si>
  <si>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</si>
  <si>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</si>
  <si>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</si>
  <si>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</si>
  <si>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</si>
  <si>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</si>
  <si>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</si>
  <si>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</si>
  <si>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</si>
  <si>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</si>
  <si>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</si>
  <si>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</si>
  <si>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</si>
  <si>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</si>
  <si>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</si>
  <si>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</si>
  <si>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</si>
  <si>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</si>
  <si>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</si>
  <si>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</si>
  <si>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</si>
  <si>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</si>
  <si>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</si>
  <si>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</si>
  <si>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</si>
  <si>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</si>
  <si>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</si>
  <si>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</si>
  <si>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</si>
  <si>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</si>
  <si>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</si>
  <si>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</si>
  <si>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</si>
  <si>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</si>
  <si>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</si>
  <si>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</si>
  <si>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</si>
  <si>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</si>
  <si>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</si>
  <si>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</si>
  <si>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</si>
  <si>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</si>
  <si>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</si>
  <si>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</si>
  <si>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</si>
  <si>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</si>
  <si>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</si>
  <si>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</si>
  <si>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</si>
  <si>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</si>
  <si>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</si>
  <si>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</si>
  <si>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</si>
  <si>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</si>
  <si>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</si>
  <si>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</si>
  <si>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</si>
  <si>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</si>
  <si>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</si>
  <si>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</si>
  <si>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</si>
  <si>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</si>
  <si>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</si>
  <si>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</si>
  <si>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</si>
  <si>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</si>
  <si>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</si>
  <si>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</si>
  <si>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</si>
  <si>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</si>
  <si>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</si>
  <si>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</si>
  <si>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</si>
  <si>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</si>
  <si>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</si>
  <si>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</si>
  <si>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</si>
  <si>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</si>
  <si>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</si>
  <si>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</si>
  <si>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</si>
  <si>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</si>
  <si>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</si>
  <si>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</si>
  <si>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</si>
  <si>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</si>
  <si>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</si>
  <si>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</si>
  <si>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</si>
  <si>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</si>
  <si>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</si>
  <si>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</si>
  <si>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</si>
  <si>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</si>
  <si>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</si>
  <si>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</si>
  <si>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</si>
  <si>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</si>
  <si>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</si>
  <si>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</si>
  <si>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</si>
  <si>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</si>
  <si>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</si>
  <si>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</si>
  <si>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</si>
  <si>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</si>
  <si>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</si>
  <si>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</si>
  <si>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</si>
  <si>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</si>
  <si>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</si>
  <si>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</si>
  <si>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</si>
  <si>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</si>
  <si>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</si>
  <si>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</si>
  <si>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</si>
  <si>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</si>
  <si>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</si>
  <si>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</si>
  <si>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</si>
  <si>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</si>
  <si>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</si>
  <si>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</si>
  <si>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</si>
  <si>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</si>
  <si>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</si>
  <si>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</si>
  <si>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</si>
  <si>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</si>
  <si>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</si>
  <si>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</si>
  <si>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</si>
  <si>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</si>
  <si>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</si>
  <si>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</si>
  <si>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</si>
  <si>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</si>
  <si>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</si>
  <si>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</si>
  <si>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</si>
  <si>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</si>
  <si>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</si>
  <si>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</si>
  <si>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</si>
  <si>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</si>
  <si>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</si>
  <si>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</si>
  <si>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</si>
  <si>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</si>
  <si>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</si>
  <si>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</si>
  <si>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</si>
  <si>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</si>
  <si>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</si>
  <si>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</si>
  <si>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</si>
  <si>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</si>
  <si>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</si>
  <si>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</si>
  <si>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</si>
  <si>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</si>
  <si>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</si>
  <si>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</si>
  <si>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</si>
  <si>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</si>
  <si>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</si>
  <si>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</si>
  <si>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</si>
  <si>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</si>
  <si>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</si>
  <si>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</si>
  <si>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</si>
  <si>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</si>
  <si>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</si>
  <si>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</si>
  <si>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</si>
  <si>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</si>
  <si>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</si>
  <si>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</si>
  <si>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</si>
  <si>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</si>
  <si>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</si>
  <si>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</si>
  <si>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</si>
  <si>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</si>
  <si>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</si>
  <si>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</si>
  <si>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</si>
  <si>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</si>
  <si>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</si>
  <si>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</si>
  <si>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</si>
  <si>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</si>
  <si>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</si>
  <si>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</si>
  <si>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</si>
  <si>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</si>
  <si>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</si>
  <si>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</si>
  <si>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</si>
  <si>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</si>
  <si>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</si>
  <si>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</si>
  <si>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</si>
  <si>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</si>
  <si>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</si>
  <si>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</si>
  <si>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</si>
  <si>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</si>
  <si>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</si>
  <si>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</si>
  <si>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</si>
  <si>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</si>
  <si>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</si>
  <si>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</si>
  <si>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</si>
  <si>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</si>
  <si>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</si>
  <si>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</si>
  <si>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</si>
  <si>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</si>
  <si>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</si>
  <si>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</si>
  <si>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</si>
  <si>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</si>
  <si>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</si>
  <si>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</si>
  <si>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</si>
  <si>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</si>
  <si>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</si>
  <si>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</si>
  <si>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</si>
  <si>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</si>
  <si>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</si>
  <si>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</si>
  <si>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</si>
  <si>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</si>
  <si>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</si>
  <si>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</si>
  <si>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</si>
  <si>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</si>
  <si>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</si>
  <si>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</si>
  <si>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</si>
  <si>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</si>
  <si>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</si>
  <si>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</si>
  <si>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</si>
  <si>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</si>
  <si>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</si>
  <si>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</si>
  <si>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</si>
  <si>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</si>
  <si>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</si>
  <si>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</si>
  <si>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</si>
  <si>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</si>
  <si>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</si>
  <si>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</si>
  <si>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</si>
  <si>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</si>
  <si>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</si>
  <si>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</si>
  <si>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</si>
  <si>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</si>
  <si>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</si>
  <si>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</si>
  <si>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</si>
  <si>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</si>
  <si>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</si>
  <si>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</si>
  <si>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</si>
  <si>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</si>
  <si>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</si>
  <si>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</si>
  <si>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</si>
  <si>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</si>
  <si>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</si>
  <si>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</si>
  <si>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</si>
  <si>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</si>
  <si>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</si>
  <si>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</si>
  <si>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</si>
  <si>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</si>
  <si>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</si>
  <si>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</si>
  <si>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</si>
  <si>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</si>
  <si>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</si>
  <si>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</si>
  <si>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</si>
  <si>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</si>
  <si>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</si>
  <si>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</si>
  <si>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</si>
  <si>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</si>
  <si>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</si>
  <si>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</si>
  <si>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</si>
  <si>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</si>
  <si>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</si>
  <si>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</si>
  <si>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</si>
  <si>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</si>
  <si>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</si>
  <si>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</si>
  <si>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</si>
  <si>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</si>
  <si>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</si>
  <si>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</si>
  <si>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</si>
  <si>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</si>
  <si>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</si>
  <si>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</si>
  <si>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</si>
  <si>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</si>
  <si>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</si>
  <si>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</si>
  <si>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</si>
  <si>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</si>
  <si>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</si>
  <si>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</si>
  <si>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</si>
  <si>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</si>
  <si>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</si>
  <si>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</si>
  <si>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</si>
  <si>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</si>
  <si>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</si>
  <si>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</si>
  <si>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</si>
  <si>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</si>
  <si>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</si>
  <si>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</si>
  <si>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</si>
  <si>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</si>
  <si>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</si>
  <si>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</si>
  <si>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</si>
  <si>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</si>
  <si>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</si>
  <si>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</si>
  <si>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</si>
  <si>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</si>
  <si>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</si>
  <si>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</si>
  <si>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</si>
  <si>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</si>
  <si>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</si>
  <si>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</si>
  <si>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</si>
  <si>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</si>
  <si>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</si>
  <si>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</si>
  <si>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</si>
  <si>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</si>
  <si>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</si>
  <si>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</si>
  <si>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</si>
  <si>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</si>
  <si>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</si>
  <si>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</si>
  <si>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</si>
  <si>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</si>
  <si>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</si>
  <si>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</si>
  <si>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</si>
  <si>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</si>
  <si>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</si>
  <si>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</si>
  <si>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</si>
  <si>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</si>
  <si>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</si>
  <si>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</si>
  <si>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</si>
  <si>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</si>
  <si>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</si>
  <si>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</si>
  <si>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</si>
  <si>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</si>
  <si>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</si>
  <si>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</si>
  <si>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</si>
  <si>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</si>
  <si>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</si>
  <si>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</si>
  <si>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</si>
  <si>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</si>
  <si>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</si>
  <si>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</si>
  <si>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</si>
  <si>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</si>
  <si>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</si>
  <si>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</si>
  <si>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</si>
  <si>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</si>
  <si>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</si>
  <si>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</si>
  <si>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</si>
  <si>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</si>
  <si>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</si>
  <si>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</si>
  <si>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</si>
  <si>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</si>
  <si>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</si>
  <si>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</si>
  <si>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</si>
  <si>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</si>
  <si>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</si>
  <si>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</si>
  <si>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</si>
  <si>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</si>
  <si>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</si>
  <si>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</si>
  <si>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</si>
  <si>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</si>
  <si>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</si>
  <si>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</si>
  <si>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</si>
  <si>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</si>
  <si>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</si>
  <si>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</si>
  <si>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</si>
  <si>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</si>
  <si>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</si>
  <si>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</si>
  <si>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</si>
  <si>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</si>
  <si>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</si>
  <si>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</si>
  <si>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</si>
  <si>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</si>
  <si>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</si>
  <si>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</si>
  <si>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</si>
  <si>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</si>
  <si>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</si>
  <si>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</si>
  <si>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</si>
  <si>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</si>
  <si>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</si>
  <si>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</si>
  <si>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</si>
  <si>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</si>
  <si>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</si>
  <si>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</si>
  <si>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</si>
  <si>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</si>
  <si>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</si>
  <si>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</si>
  <si>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</si>
  <si>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</si>
  <si>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</si>
  <si>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</si>
  <si>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</si>
  <si>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</si>
  <si>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</si>
  <si>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</si>
  <si>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</si>
  <si>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</si>
  <si>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</si>
  <si>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</si>
  <si>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</si>
  <si>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</si>
  <si>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</si>
  <si>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</si>
  <si>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</si>
  <si>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</si>
  <si>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</si>
  <si>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</si>
  <si>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</si>
  <si>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</si>
  <si>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</si>
  <si>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</si>
  <si>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</si>
  <si>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</si>
  <si>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</si>
  <si>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</si>
  <si>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</si>
  <si>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</si>
  <si>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</si>
  <si>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</si>
  <si>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</si>
  <si>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</si>
  <si>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</si>
  <si>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</si>
  <si>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</si>
  <si>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</si>
  <si>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</si>
  <si>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</si>
  <si>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</si>
  <si>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</si>
  <si>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</si>
  <si>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</si>
  <si>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</si>
  <si>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</si>
  <si>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</si>
  <si>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</si>
  <si>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</si>
  <si>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</si>
  <si>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</si>
  <si>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</si>
  <si>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</si>
  <si>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</si>
  <si>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</si>
  <si>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</si>
  <si>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</si>
  <si>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</si>
  <si>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</si>
  <si>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</si>
  <si>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</si>
  <si>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</si>
  <si>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</si>
  <si>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</si>
  <si>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</si>
  <si>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</si>
  <si>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</si>
  <si>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</si>
  <si>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</si>
  <si>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</si>
  <si>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</si>
  <si>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</si>
  <si>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</si>
  <si>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</si>
  <si>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</si>
  <si>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</si>
  <si>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</si>
  <si>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</si>
  <si>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</si>
  <si>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</si>
  <si>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</si>
  <si>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</si>
  <si>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</si>
  <si>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</si>
  <si>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</si>
  <si>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</si>
  <si>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</si>
  <si>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</si>
  <si>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</si>
  <si>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</si>
  <si>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</si>
  <si>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</si>
  <si>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</si>
  <si>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</si>
  <si>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</si>
  <si>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</si>
  <si>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</si>
  <si>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</si>
  <si>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</si>
  <si>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</si>
  <si>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</si>
  <si>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</si>
  <si>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</si>
  <si>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</si>
  <si>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</si>
  <si>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</si>
  <si>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</si>
  <si>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</si>
  <si>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</si>
  <si>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</si>
  <si>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</si>
  <si>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</si>
  <si>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</si>
  <si>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</si>
  <si>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</si>
  <si>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</si>
  <si>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</si>
  <si>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</si>
  <si>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</si>
  <si>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</si>
  <si>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</si>
  <si>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</si>
  <si>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</si>
  <si>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</si>
  <si>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</si>
  <si>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</si>
  <si>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</si>
  <si>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</si>
  <si>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</si>
  <si>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</si>
  <si>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</si>
  <si>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</si>
  <si>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</si>
  <si>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</si>
  <si>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</si>
  <si>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</si>
  <si>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</si>
  <si>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</si>
  <si>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</si>
  <si>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</si>
  <si>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</si>
  <si>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</si>
  <si>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</si>
  <si>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</si>
  <si>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</si>
  <si>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</si>
  <si>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</si>
  <si>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</si>
  <si>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</si>
  <si>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</si>
  <si>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</si>
  <si>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</si>
  <si>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</si>
  <si>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</si>
  <si>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</si>
  <si>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</si>
  <si>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</si>
  <si>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</si>
  <si>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</si>
  <si>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</si>
  <si>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</si>
  <si>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</si>
  <si>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</si>
  <si>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</si>
  <si>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</si>
  <si>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</si>
  <si>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</si>
  <si>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</si>
  <si>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</si>
  <si>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</si>
  <si>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</si>
  <si>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</si>
  <si>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</si>
  <si>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</si>
  <si>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</si>
  <si>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</si>
  <si>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</si>
  <si>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</si>
  <si>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</si>
  <si>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</si>
  <si>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</si>
  <si>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</si>
  <si>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</si>
  <si>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</si>
  <si>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</si>
  <si>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</si>
  <si>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</si>
  <si>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</si>
  <si>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</si>
  <si>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</si>
  <si>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</si>
  <si>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</si>
  <si>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</si>
  <si>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</si>
  <si>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</si>
  <si>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</si>
  <si>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</si>
  <si>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</si>
  <si>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</si>
  <si>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</si>
  <si>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</si>
  <si>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</si>
  <si>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</si>
  <si>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</si>
  <si>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</si>
  <si>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</si>
  <si>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</si>
  <si>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</si>
  <si>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</si>
  <si>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</si>
  <si>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</si>
  <si>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</si>
  <si>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</si>
  <si>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</si>
  <si>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</si>
  <si>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</si>
  <si>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</si>
  <si>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</si>
  <si>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</si>
  <si>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</si>
  <si>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</si>
  <si>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</si>
  <si>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</si>
  <si>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</si>
  <si>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</si>
  <si>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</si>
  <si>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</si>
  <si>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</si>
  <si>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</si>
  <si>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</si>
  <si>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</si>
  <si>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</si>
  <si>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</si>
  <si>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</si>
  <si>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</si>
  <si>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</si>
  <si>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</si>
  <si>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</si>
  <si>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</si>
  <si>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</si>
  <si>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</si>
  <si>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</si>
  <si>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</si>
  <si>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</si>
  <si>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</si>
  <si>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</si>
  <si>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</si>
  <si>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</si>
  <si>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</si>
  <si>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</si>
  <si>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</si>
  <si>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</si>
  <si>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</si>
  <si>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</si>
  <si>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</si>
  <si>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</si>
  <si>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</si>
  <si>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</si>
  <si>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</si>
  <si>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</si>
  <si>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</si>
  <si>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</si>
  <si>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</si>
  <si>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</si>
  <si>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</si>
  <si>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</si>
  <si>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</si>
  <si>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</si>
  <si>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</si>
  <si>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</si>
  <si>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</si>
  <si>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</si>
  <si>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</si>
  <si>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</si>
  <si>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</si>
  <si>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</si>
  <si>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</si>
  <si>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</si>
  <si>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</si>
  <si>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</si>
  <si>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</si>
  <si>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</si>
  <si>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</si>
  <si>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</si>
  <si>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</si>
  <si>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</si>
  <si>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</si>
  <si>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</si>
  <si>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</si>
  <si>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</si>
  <si>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</si>
  <si>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</si>
  <si>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</si>
  <si>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</si>
  <si>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</si>
  <si>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</si>
  <si>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</si>
  <si>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</si>
  <si>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</si>
  <si>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</si>
  <si>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</si>
  <si>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</si>
  <si>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</si>
  <si>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</si>
  <si>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</si>
  <si>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</si>
  <si>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</si>
  <si>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</si>
  <si>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</si>
  <si>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</si>
  <si>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</si>
  <si>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</si>
  <si>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</si>
  <si>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</si>
  <si>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</si>
  <si>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</si>
  <si>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</si>
  <si>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</si>
  <si>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</si>
  <si>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</si>
  <si>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</si>
  <si>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</si>
  <si>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</si>
  <si>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</si>
  <si>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</si>
  <si>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</si>
  <si>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</si>
  <si>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</si>
  <si>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</si>
  <si>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</si>
  <si>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</si>
  <si>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</si>
  <si>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</si>
  <si>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</si>
  <si>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</si>
  <si>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</si>
  <si>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</si>
  <si>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</si>
  <si>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</si>
  <si>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</si>
  <si>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</si>
  <si>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</si>
  <si>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</si>
  <si>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</si>
  <si>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</si>
  <si>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</si>
  <si>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</si>
  <si>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</si>
  <si>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</si>
  <si>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</si>
  <si>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</si>
  <si>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</si>
  <si>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</si>
  <si>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</si>
  <si>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</si>
  <si>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</si>
  <si>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</si>
  <si>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</si>
  <si>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</si>
  <si>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</si>
  <si>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</si>
  <si>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</si>
  <si>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</si>
  <si>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</si>
  <si>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</si>
  <si>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</si>
  <si>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</si>
  <si>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</si>
  <si>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</si>
  <si>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</si>
  <si>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</si>
  <si>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</si>
  <si>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</si>
  <si>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</si>
  <si>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</si>
  <si>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</si>
  <si>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</si>
  <si>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</si>
  <si>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</si>
  <si>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</si>
  <si>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</si>
  <si>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</si>
  <si>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</si>
  <si>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</si>
  <si>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</si>
  <si>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</si>
  <si>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</si>
  <si>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</si>
  <si>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</si>
  <si>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</si>
  <si>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</si>
  <si>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</si>
  <si>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</si>
  <si>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</si>
  <si>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</si>
  <si>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</si>
  <si>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</si>
  <si>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</si>
  <si>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</si>
  <si>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</si>
  <si>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</si>
  <si>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</si>
  <si>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</si>
  <si>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</si>
  <si>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</si>
  <si>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</si>
  <si>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</si>
  <si>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</si>
  <si>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</si>
  <si>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</si>
  <si>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</si>
  <si>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</si>
  <si>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</si>
  <si>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</si>
  <si>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</si>
  <si>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</si>
  <si>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</si>
  <si>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</si>
  <si>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</si>
  <si>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</si>
  <si>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</si>
  <si>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</si>
  <si>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</si>
  <si>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</si>
  <si>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</si>
  <si>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</si>
  <si>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</si>
  <si>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</si>
  <si>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</si>
  <si>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</si>
  <si>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</si>
  <si>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</si>
  <si>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</si>
  <si>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</si>
  <si>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</si>
  <si>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</si>
  <si>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</si>
  <si>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</si>
  <si>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</si>
  <si>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</si>
  <si>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</si>
  <si>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</si>
  <si>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</si>
  <si>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</si>
  <si>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</si>
  <si>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</si>
  <si>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</si>
  <si>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</si>
  <si>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</si>
  <si>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</si>
  <si>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</si>
  <si>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</si>
  <si>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</si>
  <si>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</si>
  <si>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</si>
  <si>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</si>
  <si>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</si>
  <si>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</si>
  <si>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</si>
  <si>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</si>
  <si>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</si>
  <si>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</si>
  <si>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</si>
  <si>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</si>
  <si>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</si>
  <si>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</si>
  <si>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</si>
  <si>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</si>
  <si>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</si>
  <si>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</si>
  <si>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</si>
  <si>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</si>
  <si>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</si>
  <si>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</si>
  <si>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</si>
  <si>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</si>
  <si>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</si>
  <si>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</si>
  <si>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</si>
  <si>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</si>
  <si>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</si>
  <si>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</si>
  <si>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</si>
  <si>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</si>
  <si>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</si>
  <si>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</si>
  <si>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</si>
  <si>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</si>
  <si>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</si>
  <si>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</si>
  <si>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</si>
  <si>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</si>
  <si>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</si>
  <si>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</si>
  <si>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</si>
  <si>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</si>
  <si>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</si>
  <si>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</si>
  <si>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</si>
  <si>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</si>
  <si>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</si>
  <si>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</si>
  <si>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</si>
  <si>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</si>
  <si>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</si>
  <si>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</si>
  <si>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</si>
  <si>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</si>
  <si>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</si>
  <si>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</si>
  <si>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</si>
  <si>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</si>
  <si>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</si>
  <si>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</si>
  <si>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</si>
  <si>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</si>
  <si>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</si>
  <si>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</si>
  <si>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</si>
  <si>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</si>
  <si>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</si>
  <si>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</si>
  <si>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</si>
  <si>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</si>
  <si>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</si>
  <si>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</si>
  <si>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</si>
  <si>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</si>
  <si>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</si>
  <si>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</si>
  <si>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</si>
  <si>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</si>
  <si>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</si>
  <si>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</si>
  <si>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</si>
  <si>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</si>
  <si>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</si>
  <si>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</si>
  <si>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</si>
  <si>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</si>
  <si>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</si>
  <si>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</si>
  <si>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</si>
  <si>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</si>
  <si>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</si>
  <si>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</si>
  <si>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</si>
  <si>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</si>
  <si>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</si>
  <si>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</si>
  <si>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</si>
  <si>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</si>
  <si>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</si>
  <si>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</si>
  <si>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</si>
  <si>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</si>
  <si>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</si>
  <si>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</si>
  <si>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</si>
  <si>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</si>
  <si>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</si>
  <si>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</si>
  <si>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</si>
  <si>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</si>
  <si>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</si>
  <si>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</si>
  <si>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</si>
  <si>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</si>
  <si>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</si>
  <si>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</si>
  <si>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</si>
  <si>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</si>
  <si>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</si>
  <si>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</si>
  <si>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</si>
  <si>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</si>
  <si>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</si>
  <si>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</si>
  <si>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</si>
  <si>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</si>
  <si>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</si>
  <si>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</si>
  <si>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</si>
  <si>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</si>
  <si>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</si>
  <si>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</si>
  <si>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</si>
  <si>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</si>
  <si>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</si>
  <si>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</si>
  <si>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</si>
  <si>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</si>
  <si>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</si>
  <si>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</si>
  <si>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</si>
  <si>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</si>
  <si>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</si>
  <si>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</si>
  <si>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</si>
  <si>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</si>
  <si>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</si>
  <si>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</si>
  <si>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</si>
  <si>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</si>
  <si>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</si>
  <si>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</si>
  <si>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</si>
  <si>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</si>
  <si>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</si>
  <si>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</si>
  <si>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</si>
  <si>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</si>
  <si>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</si>
  <si>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</si>
  <si>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</si>
  <si>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</si>
  <si>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</si>
  <si>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</si>
  <si>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</si>
  <si>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</si>
  <si>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</si>
  <si>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</si>
  <si>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</si>
  <si>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</si>
  <si>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</si>
  <si>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</si>
  <si>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</si>
  <si>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</si>
  <si>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</si>
  <si>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</si>
  <si>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</si>
  <si>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</si>
  <si>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</si>
  <si>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</si>
  <si>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</si>
  <si>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</si>
  <si>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</si>
  <si>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</si>
  <si>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</si>
  <si>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</si>
  <si>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</si>
  <si>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</si>
  <si>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</si>
  <si>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</si>
  <si>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</si>
  <si>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</si>
  <si>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</si>
  <si>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</si>
  <si>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</si>
  <si>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</si>
  <si>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</si>
  <si>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</si>
  <si>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</si>
  <si>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</si>
  <si>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</si>
  <si>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</si>
  <si>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</si>
  <si>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</si>
  <si>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</si>
  <si>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</si>
  <si>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</si>
  <si>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</si>
  <si>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</si>
  <si>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</si>
  <si>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</si>
  <si>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</si>
  <si>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</si>
  <si>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</si>
  <si>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</si>
  <si>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</si>
  <si>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</si>
  <si>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</si>
  <si>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</si>
  <si>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</si>
  <si>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</si>
  <si>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</si>
  <si>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</si>
  <si>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</si>
  <si>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</si>
  <si>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</si>
  <si>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</si>
  <si>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</si>
  <si>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</si>
  <si>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</si>
  <si>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</si>
  <si>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</si>
  <si>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</si>
  <si>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</si>
  <si>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</si>
  <si>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</si>
  <si>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</si>
  <si>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</si>
  <si>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</si>
  <si>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</si>
  <si>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</si>
  <si>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</si>
  <si>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</si>
  <si>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</si>
  <si>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</si>
  <si>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</si>
  <si>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</si>
  <si>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</si>
  <si>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</si>
  <si>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</si>
  <si>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</si>
  <si>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</si>
  <si>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</si>
  <si>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</si>
  <si>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</si>
  <si>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</si>
  <si>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</si>
  <si>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</si>
  <si>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</si>
  <si>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</si>
  <si>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</si>
  <si>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</si>
  <si>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</si>
  <si>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</si>
  <si>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</si>
  <si>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</si>
  <si>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</si>
  <si>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</si>
  <si>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</si>
  <si>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</si>
  <si>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</si>
  <si>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</si>
  <si>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</si>
  <si>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</si>
  <si>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</si>
  <si>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</si>
  <si>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</si>
  <si>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</si>
  <si>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</si>
  <si>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</si>
  <si>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</si>
  <si>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</si>
  <si>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</si>
  <si>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</si>
  <si>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</si>
  <si>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</si>
  <si>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</si>
  <si>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</si>
  <si>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</si>
  <si>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</si>
  <si>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</si>
  <si>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</si>
  <si>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</si>
  <si>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</si>
  <si>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</si>
  <si>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</si>
  <si>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</si>
  <si>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</si>
  <si>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</si>
  <si>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</si>
  <si>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</si>
  <si>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</si>
  <si>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</si>
  <si>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</si>
  <si>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</si>
  <si>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</si>
  <si>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</si>
  <si>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</si>
  <si>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</si>
  <si>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</si>
  <si>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</si>
  <si>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</si>
  <si>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</si>
  <si>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</si>
  <si>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</si>
  <si>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</si>
  <si>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</si>
  <si>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</si>
  <si>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</si>
  <si>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</si>
  <si>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</si>
  <si>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</si>
  <si>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</si>
  <si>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</si>
  <si>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</si>
  <si>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</si>
  <si>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</si>
  <si>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</si>
  <si>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</si>
  <si>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</si>
  <si>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</si>
  <si>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</si>
  <si>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</si>
  <si>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</si>
  <si>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</si>
  <si>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</si>
  <si>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</si>
  <si>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</si>
  <si>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</si>
  <si>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</si>
  <si>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</si>
  <si>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</si>
  <si>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</si>
  <si>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</si>
  <si>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</si>
  <si>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</si>
  <si>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</si>
  <si>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</si>
  <si>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</si>
  <si>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</si>
  <si>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</si>
  <si>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</si>
  <si>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</si>
  <si>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</si>
  <si>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</si>
  <si>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</si>
  <si>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</si>
  <si>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</si>
  <si>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</si>
  <si>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</si>
  <si>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</si>
  <si>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</si>
  <si>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</si>
  <si>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</si>
  <si>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</si>
  <si>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</si>
  <si>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</si>
  <si>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</si>
  <si>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</si>
  <si>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</si>
  <si>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</si>
  <si>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</si>
  <si>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</si>
  <si>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</si>
  <si>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</si>
  <si>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</si>
  <si>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</si>
  <si>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</si>
  <si>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</si>
  <si>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</si>
  <si>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</si>
  <si>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</si>
  <si>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</si>
  <si>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</si>
  <si>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</si>
  <si>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</si>
  <si>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</si>
  <si>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</si>
  <si>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</si>
  <si>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</si>
  <si>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</si>
  <si>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</si>
  <si>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</si>
  <si>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</si>
  <si>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</si>
  <si>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</si>
  <si>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</si>
  <si>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</si>
  <si>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</si>
  <si>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</si>
  <si>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</si>
  <si>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</si>
  <si>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</si>
  <si>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</si>
  <si>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</si>
  <si>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</si>
  <si>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</si>
  <si>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</si>
  <si>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</si>
  <si>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</si>
  <si>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</si>
  <si>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</si>
  <si>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</si>
  <si>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</si>
  <si>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</si>
  <si>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</si>
  <si>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</si>
  <si>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</si>
  <si>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</si>
  <si>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</si>
  <si>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</si>
  <si>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</si>
  <si>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</si>
  <si>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</si>
  <si>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</si>
  <si>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</si>
  <si>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</si>
  <si>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</si>
  <si>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</si>
  <si>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</si>
  <si>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</si>
  <si>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</si>
  <si>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</si>
  <si>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</si>
  <si>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</si>
  <si>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</si>
  <si>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</si>
  <si>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</si>
  <si>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</si>
  <si>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</si>
  <si>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</si>
  <si>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</si>
  <si>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</si>
  <si>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</si>
  <si>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</si>
  <si>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</si>
  <si>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</si>
  <si>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</si>
  <si>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</si>
  <si>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</si>
  <si>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</si>
  <si>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</si>
  <si>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</si>
  <si>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</si>
  <si>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</si>
  <si>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</si>
  <si>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</si>
  <si>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</si>
  <si>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</si>
  <si>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</si>
  <si>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</si>
  <si>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</si>
  <si>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</si>
  <si>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</si>
  <si>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</si>
  <si>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</si>
  <si>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</si>
  <si>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</si>
  <si>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</si>
  <si>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</si>
  <si>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</si>
  <si>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</si>
  <si>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</si>
  <si>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</si>
  <si>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</si>
  <si>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</si>
  <si>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</si>
  <si>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</si>
  <si>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</si>
  <si>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</si>
  <si>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</si>
  <si>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</si>
  <si>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</si>
  <si>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</si>
  <si>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</si>
  <si>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</si>
  <si>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</si>
  <si>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</si>
  <si>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</si>
  <si>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</si>
  <si>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</si>
  <si>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</si>
  <si>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</si>
  <si>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</si>
  <si>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</si>
  <si>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</si>
  <si>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</si>
  <si>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</si>
  <si>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</si>
  <si>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</si>
  <si>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</si>
  <si>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</si>
  <si>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</si>
  <si>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</si>
  <si>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</si>
  <si>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</si>
  <si>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</si>
  <si>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</si>
  <si>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</si>
  <si>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</si>
  <si>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</si>
  <si>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</si>
  <si>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</si>
  <si>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</si>
  <si>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</si>
  <si>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</si>
  <si>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</si>
  <si>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</si>
  <si>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</si>
  <si>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</si>
  <si>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</si>
  <si>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</si>
  <si>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</si>
  <si>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</si>
  <si>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</si>
  <si>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</si>
  <si>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</si>
  <si>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</si>
  <si>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</si>
  <si>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</si>
  <si>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</si>
  <si>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</si>
  <si>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</si>
  <si>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</si>
  <si>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</si>
  <si>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</si>
  <si>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</si>
  <si>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</si>
  <si>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</si>
  <si>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</si>
  <si>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</si>
  <si>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</si>
  <si>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</si>
  <si>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</si>
  <si>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</si>
  <si>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</si>
  <si>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</si>
  <si>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</si>
  <si>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</si>
  <si>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</si>
  <si>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</si>
  <si>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</si>
  <si>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</si>
  <si>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</si>
  <si>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</si>
  <si>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</si>
  <si>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</si>
  <si>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</si>
  <si>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</si>
  <si>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</si>
  <si>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</si>
  <si>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</si>
  <si>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</si>
  <si>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</si>
  <si>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</si>
  <si>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</si>
  <si>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</si>
  <si>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</si>
  <si>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</si>
  <si>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</si>
  <si>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</si>
  <si>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</si>
  <si>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</si>
  <si>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</si>
  <si>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</si>
  <si>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</si>
  <si>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</si>
  <si>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</si>
  <si>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</si>
  <si>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</si>
  <si>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</si>
  <si>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</si>
  <si>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</si>
  <si>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</si>
  <si>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</si>
  <si>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</si>
  <si>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</si>
  <si>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</si>
  <si>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</si>
  <si>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</si>
  <si>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</si>
  <si>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</si>
  <si>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</si>
  <si>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</si>
  <si>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</si>
  <si>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</si>
  <si>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</si>
  <si>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</si>
  <si>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</si>
  <si>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</si>
  <si>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</si>
  <si>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</si>
  <si>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</si>
  <si>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</si>
  <si>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</si>
  <si>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</si>
  <si>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</si>
  <si>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</si>
  <si>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</si>
  <si>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</si>
  <si>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</si>
  <si>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</si>
  <si>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</si>
  <si>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</si>
  <si>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</si>
  <si>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</si>
  <si>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</si>
  <si>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</si>
  <si>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</si>
  <si>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</si>
  <si>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</si>
  <si>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</si>
  <si>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</si>
  <si>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</si>
  <si>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</si>
  <si>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</si>
  <si>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</si>
  <si>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</si>
  <si>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</si>
  <si>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</si>
  <si>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</si>
  <si>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</si>
  <si>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</si>
  <si>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</si>
  <si>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</si>
  <si>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</si>
  <si>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</si>
  <si>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</si>
  <si>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</si>
  <si>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</si>
  <si>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</si>
  <si>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</si>
  <si>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</si>
  <si>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</si>
  <si>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</si>
  <si>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</si>
  <si>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</si>
  <si>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</si>
  <si>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</si>
  <si>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</si>
  <si>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</si>
  <si>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</si>
  <si>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</si>
  <si>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</si>
  <si>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</si>
  <si>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</si>
  <si>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</si>
  <si>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</si>
  <si>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</si>
  <si>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</si>
  <si>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</si>
  <si>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</si>
  <si>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</si>
  <si>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</si>
  <si>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</si>
  <si>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</si>
  <si>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</si>
  <si>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</si>
  <si>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</si>
  <si>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</si>
  <si>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</si>
  <si>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</si>
  <si>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</si>
  <si>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</si>
  <si>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</si>
  <si>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</si>
  <si>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</si>
  <si>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</si>
  <si>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</si>
  <si>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</si>
  <si>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</si>
  <si>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</si>
  <si>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</si>
  <si>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</si>
  <si>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</si>
  <si>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</si>
  <si>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</si>
  <si>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</si>
  <si>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</si>
  <si>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</si>
  <si>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</si>
  <si>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</si>
  <si>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</si>
  <si>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</si>
  <si>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</si>
  <si>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</si>
  <si>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</si>
  <si>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</si>
  <si>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</si>
  <si>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</si>
  <si>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</si>
  <si>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</si>
  <si>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</si>
  <si>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</si>
  <si>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</si>
  <si>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</si>
  <si>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</si>
  <si>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</si>
  <si>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</si>
  <si>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</si>
  <si>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</si>
  <si>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</si>
  <si>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</si>
  <si>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</si>
  <si>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</si>
  <si>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</si>
  <si>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</si>
  <si>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</si>
  <si>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</si>
  <si>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</si>
  <si>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</si>
  <si>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</si>
  <si>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</si>
  <si>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</si>
  <si>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</si>
  <si>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</si>
  <si>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</si>
  <si>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</si>
  <si>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</si>
  <si>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</si>
  <si>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</si>
  <si>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</si>
  <si>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</si>
  <si>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</si>
  <si>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</si>
  <si>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</si>
  <si>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</si>
  <si>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</si>
  <si>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</si>
  <si>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</si>
  <si>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</si>
  <si>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</si>
  <si>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</si>
  <si>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</si>
  <si>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</si>
  <si>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</si>
  <si>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</si>
  <si>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</si>
  <si>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</si>
  <si>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</si>
  <si>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</si>
  <si>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</si>
  <si>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</si>
  <si>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</si>
  <si>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</si>
  <si>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</si>
  <si>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</si>
  <si>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</si>
  <si>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</si>
  <si>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</si>
  <si>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</si>
  <si>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</si>
  <si>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</si>
  <si>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</si>
  <si>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</si>
  <si>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</si>
  <si>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</si>
  <si>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</si>
  <si>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</si>
  <si>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</si>
  <si>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</si>
  <si>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</si>
  <si>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</si>
  <si>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</si>
  <si>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</si>
  <si>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</si>
  <si>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</si>
  <si>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</si>
  <si>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</si>
  <si>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</si>
  <si>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</si>
  <si>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</si>
  <si>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</si>
  <si>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</si>
  <si>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</si>
  <si>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</si>
  <si>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</si>
  <si>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</si>
  <si>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</si>
  <si>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</si>
  <si>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</si>
  <si>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</si>
  <si>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</si>
  <si>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</si>
  <si>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</si>
  <si>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</si>
  <si>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</si>
  <si>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</si>
  <si>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</si>
  <si>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</si>
  <si>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</si>
  <si>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</si>
  <si>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</si>
  <si>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</si>
  <si>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</si>
  <si>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</si>
  <si>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</si>
  <si>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</si>
  <si>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</si>
  <si>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</si>
  <si>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</si>
  <si>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</si>
  <si>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</si>
  <si>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</si>
  <si>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</si>
  <si>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</si>
  <si>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</si>
  <si>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</si>
  <si>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</si>
  <si>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</si>
  <si>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</si>
  <si>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</si>
  <si>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</si>
  <si>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</si>
  <si>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</si>
  <si>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</si>
  <si>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</si>
  <si>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</si>
  <si>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</si>
  <si>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</si>
  <si>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</si>
  <si>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</si>
  <si>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</si>
  <si>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</si>
  <si>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</si>
  <si>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</si>
  <si>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</si>
  <si>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</si>
  <si>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</si>
  <si>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</si>
  <si>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</si>
  <si>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</si>
  <si>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</si>
  <si>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</si>
  <si>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</si>
  <si>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</si>
  <si>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</si>
  <si>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</si>
  <si>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</si>
  <si>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</si>
  <si>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</si>
  <si>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</si>
  <si>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</si>
  <si>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</si>
  <si>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</si>
  <si>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</si>
  <si>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</si>
  <si>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</si>
  <si>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</si>
  <si>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</si>
  <si>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</si>
  <si>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</si>
  <si>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</si>
  <si>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</si>
  <si>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</si>
  <si>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</si>
  <si>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</si>
  <si>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</si>
  <si>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</si>
  <si>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</si>
  <si>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</si>
  <si>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</si>
  <si>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</si>
  <si>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</si>
  <si>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</si>
  <si>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</si>
  <si>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</si>
  <si>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</si>
  <si>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</si>
  <si>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</si>
  <si>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</si>
  <si>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</si>
  <si>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</si>
  <si>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</si>
  <si>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</si>
  <si>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</si>
  <si>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</si>
  <si>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</si>
  <si>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</si>
  <si>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</si>
  <si>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</si>
  <si>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</si>
  <si>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</si>
  <si>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</si>
  <si>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</si>
  <si>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</si>
  <si>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</si>
  <si>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</si>
  <si>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</si>
  <si>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</si>
  <si>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</si>
  <si>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</si>
  <si>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</si>
  <si>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</si>
  <si>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</si>
  <si>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</si>
  <si>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</si>
  <si>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</si>
  <si>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</si>
  <si>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</si>
  <si>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</si>
  <si>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</si>
  <si>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</si>
  <si>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</si>
  <si>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</si>
  <si>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</si>
  <si>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</si>
  <si>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</si>
  <si>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</si>
  <si>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</si>
  <si>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</si>
  <si>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</si>
  <si>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</si>
  <si>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</si>
  <si>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</si>
  <si>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</si>
  <si>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</si>
  <si>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</si>
  <si>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</si>
  <si>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</si>
  <si>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</si>
  <si>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</si>
  <si>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</si>
  <si>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</si>
  <si>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</si>
  <si>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</si>
  <si>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</si>
  <si>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</si>
  <si>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</si>
  <si>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</si>
  <si>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</si>
  <si>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</si>
  <si>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</si>
  <si>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</si>
  <si>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</si>
  <si>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</si>
  <si>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</si>
  <si>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</si>
  <si>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</si>
  <si>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</si>
  <si>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</si>
  <si>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</si>
  <si>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</si>
  <si>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</si>
  <si>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</si>
  <si>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</si>
  <si>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</si>
  <si>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</si>
  <si>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</si>
  <si>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</si>
  <si>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</si>
  <si>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</si>
  <si>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</si>
  <si>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</si>
  <si>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</si>
  <si>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</si>
  <si>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</si>
  <si>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</si>
  <si>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</si>
  <si>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</si>
  <si>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</si>
  <si>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</si>
  <si>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</si>
  <si>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</si>
  <si>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</si>
  <si>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</si>
  <si>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</si>
  <si>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</si>
  <si>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</si>
  <si>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</si>
  <si>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</si>
  <si>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</si>
  <si>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</si>
  <si>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</si>
  <si>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</si>
  <si>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</si>
  <si>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</si>
  <si>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</si>
  <si>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</si>
  <si>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</si>
  <si>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</si>
  <si>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</si>
  <si>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</si>
  <si>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</si>
  <si>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</si>
  <si>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</si>
  <si>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</si>
  <si>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</si>
  <si>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</si>
  <si>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</si>
  <si>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</si>
  <si>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</si>
  <si>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</si>
  <si>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</si>
  <si>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</si>
  <si>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</si>
  <si>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</si>
  <si>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</si>
  <si>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</si>
  <si>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</si>
  <si>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</si>
  <si>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</si>
  <si>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</si>
  <si>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</si>
  <si>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</si>
  <si>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</si>
  <si>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</si>
  <si>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</si>
  <si>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</si>
  <si>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</si>
  <si>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</si>
  <si>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</si>
  <si>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</si>
  <si>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</si>
  <si>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</si>
  <si>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</si>
  <si>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</si>
  <si>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</si>
  <si>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</si>
  <si>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</si>
  <si>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</si>
  <si>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</si>
  <si>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</si>
  <si>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</si>
  <si>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</si>
  <si>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</si>
  <si>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</si>
  <si>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</si>
  <si>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</si>
  <si>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</si>
  <si>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</si>
  <si>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</si>
  <si>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</si>
  <si>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</si>
  <si>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</si>
  <si>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</si>
  <si>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</si>
  <si>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</si>
  <si>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</si>
  <si>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</si>
  <si>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</si>
  <si>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</si>
  <si>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</si>
  <si>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</si>
  <si>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</si>
  <si>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</si>
  <si>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</si>
  <si>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</si>
  <si>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</si>
  <si>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</si>
  <si>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</si>
  <si>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</si>
  <si>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</si>
  <si>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</si>
  <si>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</si>
  <si>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</si>
  <si>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</si>
  <si>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</si>
  <si>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</si>
  <si>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</si>
  <si>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</si>
  <si>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</si>
  <si>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</si>
  <si>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</si>
  <si>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</si>
  <si>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</si>
  <si>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</si>
  <si>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</si>
  <si>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</si>
  <si>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</si>
  <si>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</si>
  <si>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</si>
  <si>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</si>
  <si>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</si>
  <si>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</si>
  <si>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</si>
  <si>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</si>
  <si>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</si>
  <si>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</si>
  <si>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</si>
  <si>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</si>
  <si>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</si>
  <si>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</si>
  <si>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</si>
  <si>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</si>
  <si>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</si>
  <si>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</si>
  <si>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</si>
  <si>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</si>
  <si>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</si>
  <si>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</si>
  <si>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</si>
  <si>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</si>
  <si>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</si>
  <si>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</si>
  <si>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</si>
  <si>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</si>
  <si>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</si>
  <si>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</si>
  <si>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</si>
  <si>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</si>
  <si>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</si>
  <si>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</si>
  <si>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</si>
  <si>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</si>
  <si>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</si>
  <si>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</si>
  <si>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</si>
  <si>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</si>
  <si>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</si>
  <si>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</si>
  <si>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</si>
  <si>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</si>
  <si>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</si>
  <si>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</si>
  <si>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</si>
  <si>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</si>
  <si>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</si>
  <si>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</si>
  <si>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</si>
  <si>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</si>
  <si>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</si>
  <si>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</si>
  <si>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</si>
  <si>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</si>
  <si>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</si>
  <si>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</si>
  <si>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</si>
  <si>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</si>
  <si>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</si>
  <si>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</si>
  <si>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</si>
  <si>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</si>
  <si>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</si>
  <si>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</si>
  <si>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</si>
  <si>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</si>
  <si>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</si>
  <si>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</si>
  <si>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</si>
  <si>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</si>
  <si>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</si>
  <si>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</si>
  <si>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</si>
  <si>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</si>
  <si>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</si>
  <si>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</si>
  <si>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</si>
  <si>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</si>
  <si>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</si>
  <si>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</si>
  <si>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</si>
  <si>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</si>
  <si>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</si>
  <si>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</si>
  <si>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</si>
  <si>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</si>
  <si>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</si>
  <si>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</si>
  <si>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</si>
  <si>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</si>
  <si>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</si>
  <si>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</si>
  <si>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</si>
  <si>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</si>
  <si>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</si>
  <si>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</si>
  <si>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</si>
  <si>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</si>
  <si>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</si>
  <si>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</si>
  <si>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</si>
  <si>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</si>
  <si>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</si>
  <si>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</si>
  <si>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</si>
  <si>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</si>
  <si>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</si>
  <si>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</si>
  <si>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</si>
  <si>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</si>
  <si>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</si>
  <si>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</si>
  <si>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</si>
  <si>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</si>
  <si>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</si>
  <si>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</si>
  <si>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</si>
  <si>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</si>
  <si>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</si>
  <si>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</si>
  <si>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</si>
  <si>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</si>
  <si>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</si>
  <si>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</si>
  <si>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</si>
  <si>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</si>
  <si>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</si>
  <si>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</si>
  <si>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</si>
  <si>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</si>
  <si>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</si>
  <si>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</si>
  <si>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</si>
  <si>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</si>
  <si>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</si>
  <si>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</si>
  <si>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</si>
  <si>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</si>
  <si>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</si>
  <si>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</si>
  <si>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</si>
  <si>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</si>
  <si>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</si>
  <si>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</si>
  <si>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</si>
  <si>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</si>
  <si>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</si>
  <si>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</si>
  <si>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</si>
  <si>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</si>
  <si>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</si>
  <si>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</si>
  <si>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</si>
  <si>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</si>
  <si>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</si>
  <si>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</si>
  <si>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</si>
  <si>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</si>
  <si>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</si>
  <si>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</si>
  <si>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</si>
  <si>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</si>
  <si>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</si>
  <si>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</si>
  <si>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</si>
  <si>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</si>
  <si>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</si>
  <si>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</si>
  <si>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</si>
  <si>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</si>
  <si>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</si>
  <si>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</si>
  <si>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</si>
  <si>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</si>
  <si>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</si>
  <si>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</si>
  <si>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</si>
  <si>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</si>
  <si>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</si>
  <si>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</si>
  <si>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</si>
  <si>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</si>
  <si>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</si>
  <si>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</si>
  <si>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</si>
  <si>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</si>
  <si>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</si>
  <si>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</si>
  <si>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</si>
  <si>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</si>
  <si>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</si>
  <si>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</si>
  <si>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</si>
  <si>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</si>
  <si>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</si>
  <si>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</si>
  <si>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</si>
  <si>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</si>
  <si>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</si>
  <si>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</si>
  <si>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</si>
  <si>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</si>
  <si>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</si>
  <si>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</si>
  <si>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</si>
  <si>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</si>
  <si>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</si>
  <si>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</si>
  <si>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</si>
  <si>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</si>
  <si>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</si>
  <si>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</si>
  <si>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</si>
  <si>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</si>
  <si>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</si>
  <si>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</si>
  <si>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</si>
  <si>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</si>
  <si>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</si>
  <si>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</si>
  <si>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</si>
  <si>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</si>
  <si>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</si>
  <si>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</si>
  <si>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</si>
  <si>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</si>
  <si>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</si>
  <si>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</si>
  <si>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</si>
  <si>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</si>
  <si>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</si>
  <si>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</si>
  <si>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</si>
  <si>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</si>
  <si>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</si>
  <si>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</si>
  <si>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</si>
  <si>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</si>
  <si>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</si>
  <si>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</si>
  <si>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</si>
  <si>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</si>
  <si>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</si>
  <si>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</si>
  <si>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</si>
  <si>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</si>
  <si>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</si>
  <si>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</si>
  <si>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</si>
  <si>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</si>
  <si>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</si>
  <si>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</si>
  <si>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</si>
  <si>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</si>
  <si>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</si>
  <si>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</si>
  <si>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</si>
  <si>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</si>
  <si>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</si>
  <si>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</si>
  <si>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</si>
  <si>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</si>
  <si>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</si>
  <si>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</si>
  <si>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</si>
  <si>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</si>
  <si>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</si>
  <si>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</si>
  <si>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</si>
  <si>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</si>
  <si>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</si>
  <si>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</si>
  <si>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</si>
  <si>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</si>
  <si>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</si>
  <si>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</si>
  <si>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</si>
  <si>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</si>
  <si>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</si>
  <si>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</si>
  <si>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</si>
  <si>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</si>
  <si>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</si>
  <si>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</si>
  <si>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</si>
  <si>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</si>
  <si>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</si>
  <si>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</si>
  <si>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</si>
  <si>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</si>
  <si>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</si>
  <si>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</si>
  <si>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</si>
  <si>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</si>
  <si>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</si>
  <si>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</si>
  <si>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</si>
  <si>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</si>
  <si>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</si>
  <si>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</si>
  <si>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</si>
  <si>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</si>
  <si>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</si>
  <si>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</si>
  <si>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</si>
  <si>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</si>
  <si>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</si>
  <si>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</si>
  <si>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</si>
  <si>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</si>
  <si>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</si>
  <si>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</si>
  <si>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</si>
  <si>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</si>
  <si>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</si>
  <si>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</si>
  <si>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</si>
  <si>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</si>
  <si>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</si>
  <si>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</si>
  <si>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</si>
  <si>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</si>
  <si>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</si>
  <si>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</si>
  <si>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</si>
  <si>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</si>
  <si>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</si>
  <si>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</si>
  <si>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</si>
  <si>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</si>
  <si>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</si>
  <si>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</si>
  <si>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</si>
  <si>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</si>
  <si>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</si>
  <si>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</si>
  <si>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</si>
  <si>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</si>
  <si>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</si>
  <si>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</si>
  <si>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</si>
  <si>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</si>
  <si>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</si>
  <si>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</si>
  <si>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</si>
  <si>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</si>
  <si>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</si>
  <si>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</si>
  <si>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</si>
  <si>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</si>
  <si>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</si>
  <si>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</si>
  <si>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</si>
  <si>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</si>
  <si>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</si>
  <si>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</si>
  <si>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</si>
  <si>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</si>
  <si>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</si>
  <si>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</si>
  <si>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</si>
  <si>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</si>
  <si>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</si>
  <si>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</si>
  <si>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</si>
  <si>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</si>
  <si>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</si>
  <si>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</si>
  <si>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</si>
  <si>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</si>
  <si>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</si>
  <si>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</si>
  <si>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</si>
  <si>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</si>
  <si>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</si>
  <si>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</si>
  <si>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</si>
  <si>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</si>
  <si>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</si>
  <si>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</si>
  <si>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</si>
  <si>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</si>
  <si>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</si>
  <si>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</si>
  <si>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</si>
  <si>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</si>
  <si>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</si>
  <si>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</si>
  <si>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</si>
  <si>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</si>
  <si>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</si>
  <si>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</si>
  <si>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</si>
  <si>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</si>
  <si>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</si>
  <si>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</si>
  <si>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</si>
  <si>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</si>
  <si>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</si>
  <si>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</si>
  <si>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</si>
  <si>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</si>
  <si>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</si>
  <si>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</si>
  <si>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</si>
  <si>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</si>
  <si>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</si>
  <si>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</si>
  <si>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</si>
  <si>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</si>
  <si>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</si>
  <si>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</si>
  <si>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</si>
  <si>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</si>
  <si>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</si>
  <si>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</si>
  <si>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</si>
  <si>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</si>
  <si>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</si>
  <si>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</si>
  <si>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</si>
  <si>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</si>
  <si>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</si>
  <si>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</si>
  <si>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</si>
  <si>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</si>
  <si>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</si>
  <si>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</si>
  <si>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</si>
  <si>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</si>
  <si>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</si>
  <si>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</si>
  <si>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</si>
  <si>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</si>
  <si>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</si>
  <si>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</si>
  <si>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</si>
  <si>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</si>
  <si>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</si>
  <si>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</si>
  <si>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</si>
  <si>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</si>
  <si>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</si>
  <si>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</si>
  <si>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</si>
  <si>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</si>
  <si>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</si>
  <si>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</si>
  <si>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</si>
  <si>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</si>
  <si>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</si>
  <si>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</si>
  <si>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</si>
  <si>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</si>
  <si>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</si>
  <si>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</si>
  <si>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</si>
  <si>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</si>
  <si>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</si>
  <si>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</si>
  <si>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</si>
  <si>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</si>
  <si>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</si>
  <si>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</si>
  <si>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</si>
  <si>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</si>
  <si>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</si>
  <si>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</si>
  <si>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</si>
  <si>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</si>
  <si>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</si>
  <si>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</si>
  <si>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</si>
  <si>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</si>
  <si>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</si>
  <si>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</si>
  <si>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</si>
  <si>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</si>
  <si>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</si>
  <si>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</si>
  <si>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</si>
  <si>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</si>
  <si>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</si>
  <si>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</si>
  <si>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</si>
  <si>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</si>
  <si>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</si>
  <si>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</si>
  <si>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</si>
  <si>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</si>
  <si>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</si>
  <si>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</si>
  <si>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</si>
  <si>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</si>
  <si>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</si>
  <si>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</si>
  <si>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</si>
  <si>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</si>
  <si>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</si>
  <si>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</si>
  <si>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</si>
  <si>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</si>
  <si>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</si>
  <si>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</si>
  <si>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</si>
  <si>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</si>
  <si>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</si>
  <si>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</si>
  <si>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</si>
  <si>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</si>
  <si>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</si>
  <si>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</si>
  <si>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</si>
  <si>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</si>
  <si>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</si>
  <si>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</si>
  <si>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</si>
  <si>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</si>
  <si>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</si>
  <si>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</si>
  <si>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</si>
  <si>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</si>
  <si>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</si>
  <si>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</si>
  <si>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</si>
  <si>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</si>
  <si>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</si>
  <si>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</si>
  <si>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</si>
  <si>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</si>
  <si>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</si>
  <si>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</si>
  <si>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</si>
  <si>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</si>
  <si>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</si>
  <si>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</si>
  <si>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</si>
  <si>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</si>
  <si>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</si>
  <si>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</si>
  <si>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</si>
  <si>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</si>
  <si>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</si>
  <si>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</si>
  <si>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</si>
  <si>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</si>
  <si>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</si>
  <si>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</si>
  <si>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</si>
  <si>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</si>
  <si>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</si>
  <si>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</si>
  <si>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</si>
  <si>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</si>
  <si>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</si>
  <si>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</si>
  <si>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</si>
  <si>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</si>
  <si>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</si>
  <si>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</si>
  <si>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</si>
  <si>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</si>
  <si>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</si>
  <si>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</si>
  <si>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</si>
  <si>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</si>
  <si>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</si>
  <si>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</si>
  <si>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</si>
  <si>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</si>
  <si>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</si>
  <si>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</si>
  <si>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</si>
  <si>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</si>
  <si>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</si>
  <si>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</si>
  <si>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</si>
  <si>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</si>
  <si>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</si>
  <si>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</si>
  <si>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</si>
  <si>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</si>
  <si>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</si>
  <si>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</si>
  <si>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</si>
  <si>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</si>
  <si>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</si>
  <si>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</si>
  <si>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</si>
  <si>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</si>
  <si>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</si>
  <si>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</si>
  <si>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</si>
  <si>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</si>
  <si>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</si>
  <si>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</si>
  <si>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</si>
  <si>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</si>
  <si>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</si>
  <si>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</si>
  <si>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</si>
  <si>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</si>
  <si>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</si>
  <si>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</si>
  <si>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</si>
  <si>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</si>
  <si>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</si>
  <si>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</si>
  <si>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</si>
  <si>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</si>
  <si>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</si>
  <si>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</si>
  <si>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</si>
  <si>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</si>
  <si>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</si>
  <si>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</si>
  <si>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</si>
  <si>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</si>
  <si>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</si>
  <si>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</si>
  <si>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</si>
  <si>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</si>
  <si>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</si>
  <si>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</si>
  <si>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</si>
  <si>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</si>
  <si>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</si>
  <si>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</si>
  <si>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</si>
  <si>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</si>
  <si>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</si>
  <si>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</si>
  <si>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</si>
  <si>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</si>
  <si>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</si>
  <si>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</si>
  <si>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</si>
  <si>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</si>
  <si>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</si>
  <si>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</si>
  <si>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</si>
  <si>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</si>
  <si>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</si>
  <si>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</si>
  <si>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</si>
  <si>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</si>
  <si>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</si>
  <si>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</si>
  <si>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</si>
  <si>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</si>
  <si>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</si>
  <si>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</si>
  <si>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</si>
  <si>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</si>
  <si>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</si>
  <si>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</si>
  <si>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</si>
  <si>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</si>
  <si>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</si>
  <si>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</si>
  <si>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</si>
  <si>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</si>
  <si>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</si>
  <si>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</si>
  <si>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</si>
  <si>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</si>
  <si>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</si>
  <si>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</si>
  <si>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</si>
  <si>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</si>
  <si>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</si>
  <si>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</si>
  <si>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</si>
  <si>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</si>
  <si>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</si>
  <si>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</si>
  <si>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</si>
  <si>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</si>
  <si>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</si>
  <si>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</si>
  <si>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</si>
  <si>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</si>
  <si>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</si>
  <si>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</si>
  <si>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</si>
  <si>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</si>
  <si>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</si>
  <si>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</si>
  <si>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</si>
  <si>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</si>
  <si>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</si>
  <si>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</si>
  <si>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</si>
  <si>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</si>
  <si>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</si>
  <si>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</si>
  <si>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</si>
  <si>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</si>
  <si>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</si>
  <si>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</si>
  <si>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</si>
  <si>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</si>
  <si>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</si>
  <si>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</si>
  <si>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</si>
  <si>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</si>
  <si>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</si>
  <si>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</si>
  <si>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</si>
  <si>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</si>
  <si>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</si>
  <si>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</si>
  <si>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</si>
  <si>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</si>
  <si>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</si>
  <si>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</si>
  <si>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</si>
  <si>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</si>
  <si>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</si>
  <si>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</si>
  <si>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</si>
  <si>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</si>
  <si>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</si>
  <si>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</si>
  <si>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</si>
  <si>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</si>
  <si>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</si>
  <si>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</si>
  <si>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</si>
  <si>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</si>
  <si>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</si>
  <si>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</si>
  <si>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</si>
  <si>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</si>
  <si>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</si>
  <si>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</si>
  <si>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</si>
  <si>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</si>
  <si>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</si>
  <si>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</si>
  <si>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</si>
  <si>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</si>
  <si>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</si>
  <si>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</si>
  <si>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</si>
  <si>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</si>
  <si>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</si>
  <si>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</si>
  <si>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</si>
  <si>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</si>
  <si>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</si>
  <si>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</si>
  <si>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</si>
  <si>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</si>
  <si>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</si>
  <si>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</si>
  <si>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</si>
  <si>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</si>
  <si>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</si>
  <si>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</si>
  <si>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</si>
  <si>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</si>
  <si>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</si>
  <si>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</si>
  <si>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</si>
  <si>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</si>
  <si>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</si>
  <si>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</si>
  <si>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</si>
  <si>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</si>
  <si>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</si>
  <si>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</si>
  <si>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</si>
  <si>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</si>
  <si>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</si>
  <si>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</si>
  <si>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</si>
  <si>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</si>
  <si>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</si>
  <si>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</si>
  <si>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</si>
  <si>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</si>
  <si>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</si>
  <si>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</si>
  <si>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</si>
  <si>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</si>
  <si>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</si>
  <si>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</si>
  <si>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</si>
  <si>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</si>
  <si>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</si>
  <si>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</si>
  <si>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</si>
  <si>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</si>
  <si>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</si>
  <si>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</si>
  <si>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</si>
  <si>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</si>
  <si>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</si>
  <si>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</si>
  <si>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</si>
  <si>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</si>
  <si>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</si>
  <si>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</si>
  <si>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</si>
  <si>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</si>
  <si>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</si>
  <si>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</si>
  <si>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</si>
  <si>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</si>
  <si>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</si>
  <si>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</si>
  <si>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</si>
  <si>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</si>
  <si>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</si>
  <si>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</si>
  <si>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</si>
  <si>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</si>
  <si>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</si>
  <si>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</si>
  <si>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</si>
  <si>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</si>
  <si>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</si>
  <si>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</si>
  <si>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</si>
  <si>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</si>
  <si>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</si>
  <si>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</si>
  <si>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</si>
  <si>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</si>
  <si>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</si>
  <si>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</si>
  <si>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</si>
  <si>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</si>
  <si>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</si>
  <si>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</si>
  <si>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</si>
  <si>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</si>
  <si>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</si>
  <si>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</si>
  <si>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</si>
  <si>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</si>
  <si>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</si>
  <si>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</si>
  <si>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</si>
  <si>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</si>
  <si>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</si>
  <si>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</si>
  <si>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</si>
  <si>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</si>
  <si>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</si>
  <si>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</si>
  <si>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</si>
  <si>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</si>
  <si>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</si>
  <si>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</si>
  <si>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</si>
  <si>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</si>
  <si>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</si>
  <si>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</si>
  <si>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</si>
  <si>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</si>
  <si>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</si>
  <si>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</si>
  <si>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</si>
  <si>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</si>
  <si>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</si>
  <si>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</si>
  <si>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</si>
  <si>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</si>
  <si>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</si>
  <si>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</si>
  <si>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</si>
  <si>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</si>
  <si>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</si>
  <si>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</si>
  <si>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</si>
  <si>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</si>
  <si>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</si>
  <si>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</si>
  <si>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</si>
  <si>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</si>
  <si>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</si>
  <si>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</si>
  <si>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</si>
  <si>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</si>
  <si>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</si>
  <si>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</si>
  <si>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</si>
  <si>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</si>
  <si>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</si>
  <si>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</si>
  <si>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</si>
  <si>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</si>
  <si>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</si>
  <si>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</si>
  <si>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</si>
  <si>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</si>
  <si>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</si>
  <si>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</si>
  <si>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</si>
  <si>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</si>
  <si>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</si>
  <si>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</si>
  <si>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</si>
  <si>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</si>
  <si>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</si>
  <si>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</si>
  <si>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</si>
  <si>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</si>
  <si>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</si>
  <si>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</si>
  <si>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</si>
  <si>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</si>
  <si>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</si>
  <si>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</si>
  <si>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</si>
  <si>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</si>
  <si>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</si>
  <si>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</si>
  <si>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</si>
  <si>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</si>
  <si>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</si>
  <si>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</si>
  <si>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</si>
  <si>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</si>
  <si>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</si>
  <si>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</si>
  <si>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</si>
  <si>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</si>
  <si>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</si>
  <si>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</si>
  <si>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</si>
  <si>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</si>
  <si>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</si>
  <si>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</si>
  <si>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</si>
  <si>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</si>
  <si>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</si>
  <si>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</si>
  <si>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</si>
  <si>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</si>
  <si>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</si>
  <si>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</si>
  <si>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</si>
  <si>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</si>
  <si>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</si>
  <si>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</si>
  <si>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</si>
  <si>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</si>
  <si>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</si>
  <si>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</si>
  <si>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</si>
  <si>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</si>
  <si>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</si>
  <si>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</si>
  <si>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</si>
  <si>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</si>
  <si>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</si>
  <si>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</si>
  <si>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</si>
  <si>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</si>
  <si>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</si>
  <si>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</si>
  <si>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</si>
  <si>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</si>
  <si>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</si>
  <si>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</si>
  <si>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</si>
  <si>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</si>
  <si>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</si>
  <si>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</si>
  <si>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</si>
  <si>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</si>
  <si>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</si>
  <si>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</si>
  <si>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</si>
  <si>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</si>
  <si>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</si>
  <si>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</si>
  <si>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</si>
  <si>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</si>
  <si>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</si>
  <si>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</si>
  <si>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</si>
  <si>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</si>
  <si>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</si>
  <si>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</si>
  <si>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</si>
  <si>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</si>
  <si>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</si>
  <si>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</si>
  <si>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</si>
  <si>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</si>
  <si>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</si>
  <si>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</si>
  <si>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</si>
  <si>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</si>
  <si>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</si>
  <si>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</si>
  <si>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</si>
  <si>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</si>
  <si>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</si>
  <si>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</si>
  <si>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</si>
  <si>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</si>
  <si>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</si>
  <si>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</si>
  <si>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</si>
  <si>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</si>
  <si>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</si>
  <si>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</si>
  <si>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</si>
  <si>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</si>
  <si>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</si>
  <si>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</si>
  <si>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</si>
  <si>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</si>
  <si>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</si>
  <si>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</si>
  <si>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</si>
  <si>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</si>
  <si>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</si>
  <si>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</si>
  <si>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</si>
  <si>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</si>
  <si>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</si>
  <si>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</si>
  <si>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</si>
  <si>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</si>
  <si>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</si>
  <si>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</si>
  <si>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</si>
  <si>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</si>
  <si>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</si>
  <si>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</si>
  <si>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</si>
  <si>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</si>
  <si>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</si>
  <si>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</si>
  <si>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</si>
  <si>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</si>
  <si>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</si>
  <si>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</si>
  <si>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</si>
  <si>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</si>
  <si>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</si>
  <si>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</si>
  <si>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</si>
  <si>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</si>
  <si>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</si>
  <si>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</si>
  <si>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</si>
  <si>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</si>
  <si>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</si>
  <si>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</si>
  <si>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</si>
  <si>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</si>
  <si>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</si>
  <si>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</si>
  <si>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</si>
  <si>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</si>
  <si>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</si>
  <si>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</si>
  <si>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</si>
  <si>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</si>
  <si>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</si>
  <si>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</si>
  <si>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</si>
  <si>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</si>
  <si>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</si>
  <si>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</si>
  <si>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</si>
  <si>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</si>
  <si>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</si>
  <si>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</si>
  <si>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</si>
  <si>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</si>
  <si>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</si>
  <si>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</si>
  <si>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</si>
  <si>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</si>
  <si>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</si>
  <si>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</si>
  <si>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</si>
  <si>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</si>
  <si>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</si>
  <si>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</si>
  <si>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</si>
  <si>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</si>
  <si>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</si>
  <si>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</si>
  <si>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</si>
  <si>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</si>
  <si>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</si>
  <si>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</si>
  <si>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</si>
  <si>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</si>
  <si>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</si>
  <si>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</si>
  <si>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</si>
  <si>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</si>
  <si>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</si>
  <si>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</si>
  <si>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</si>
  <si>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</si>
  <si>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</si>
  <si>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</si>
  <si>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</si>
  <si>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</si>
  <si>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</si>
  <si>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</si>
  <si>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</si>
  <si>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</si>
  <si>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</si>
  <si>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</si>
  <si>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</si>
  <si>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</si>
  <si>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</si>
  <si>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</si>
  <si>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</si>
  <si>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</si>
  <si>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</si>
  <si>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</si>
  <si>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</si>
  <si>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</si>
  <si>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</si>
  <si>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</si>
  <si>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</si>
  <si>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</si>
  <si>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</si>
  <si>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</si>
  <si>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</si>
  <si>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</si>
  <si>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</si>
  <si>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</si>
  <si>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</si>
  <si>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</si>
  <si>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</si>
  <si>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</si>
  <si>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</si>
  <si>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</si>
  <si>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</si>
  <si>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</si>
  <si>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</si>
  <si>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</si>
  <si>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</si>
  <si>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</si>
  <si>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</si>
  <si>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</si>
  <si>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</si>
  <si>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</si>
  <si>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</si>
  <si>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</si>
  <si>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</si>
  <si>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</si>
  <si>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</si>
  <si>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</si>
  <si>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</si>
  <si>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</si>
  <si>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</si>
  <si>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</si>
  <si>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</si>
  <si>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</si>
  <si>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</si>
  <si>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</si>
  <si>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</si>
  <si>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</si>
  <si>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</si>
  <si>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</si>
  <si>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</si>
  <si>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</si>
  <si>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</si>
  <si>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</si>
  <si>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</si>
  <si>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</si>
  <si>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</si>
  <si>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</si>
  <si>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</si>
  <si>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</si>
  <si>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</si>
  <si>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</si>
  <si>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</si>
  <si>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</si>
  <si>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</si>
  <si>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</si>
  <si>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</si>
  <si>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</si>
  <si>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</si>
  <si>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</si>
  <si>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</si>
  <si>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</si>
  <si>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</si>
  <si>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</si>
  <si>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</si>
  <si>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</si>
  <si>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</si>
  <si>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</si>
  <si>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</si>
  <si>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</si>
  <si>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</si>
  <si>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</si>
  <si>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</si>
  <si>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</si>
  <si>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</si>
  <si>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</si>
  <si>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</si>
  <si>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</si>
  <si>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</si>
  <si>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</si>
  <si>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</si>
  <si>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</si>
  <si>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</si>
  <si>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</si>
  <si>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</si>
  <si>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</si>
  <si>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</si>
  <si>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</si>
  <si>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</si>
  <si>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</si>
  <si>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</si>
  <si>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</si>
  <si>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</si>
  <si>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</si>
  <si>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</si>
  <si>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</si>
  <si>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</si>
  <si>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</si>
  <si>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</si>
  <si>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</si>
  <si>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</si>
  <si>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</si>
  <si>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</si>
  <si>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</si>
  <si>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</si>
  <si>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</si>
  <si>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</si>
  <si>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</si>
  <si>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</si>
  <si>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</si>
  <si>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</si>
  <si>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</si>
  <si>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</si>
  <si>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</si>
  <si>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</si>
  <si>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</si>
  <si>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</si>
  <si>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</si>
  <si>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</si>
  <si>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</si>
  <si>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</si>
  <si>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</si>
  <si>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</si>
  <si>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</si>
  <si>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</si>
  <si>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</si>
  <si>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</si>
  <si>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</si>
  <si>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</si>
  <si>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</si>
  <si>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</si>
  <si>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</si>
  <si>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</si>
  <si>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</si>
  <si>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</si>
  <si>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</si>
  <si>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</si>
  <si>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</si>
  <si>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</si>
  <si>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</si>
  <si>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</si>
  <si>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</si>
  <si>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</si>
  <si>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</si>
  <si>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</si>
  <si>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</si>
  <si>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</si>
  <si>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</si>
  <si>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</si>
  <si>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</si>
  <si>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</si>
  <si>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</si>
  <si>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</si>
  <si>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</si>
  <si>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</si>
  <si>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</si>
  <si>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</si>
  <si>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</si>
  <si>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</si>
  <si>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</si>
  <si>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</si>
  <si>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</si>
  <si>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</si>
  <si>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</si>
  <si>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</si>
  <si>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</si>
  <si>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</si>
  <si>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</si>
  <si>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</si>
  <si>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</si>
  <si>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</si>
  <si>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</si>
  <si>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</si>
  <si>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</si>
  <si>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</si>
  <si>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</si>
  <si>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</si>
  <si>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</si>
  <si>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</si>
  <si>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</si>
  <si>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</si>
  <si>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</si>
  <si>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</si>
  <si>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</si>
  <si>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</si>
  <si>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</si>
  <si>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</si>
  <si>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</si>
  <si>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</si>
  <si>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</si>
  <si>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</si>
  <si>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</si>
  <si>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</si>
  <si>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</si>
  <si>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</si>
  <si>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</si>
  <si>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</si>
  <si>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</si>
  <si>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</si>
  <si>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</si>
  <si>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</si>
  <si>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</si>
  <si>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</si>
  <si>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</si>
  <si>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</si>
  <si>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</si>
  <si>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</si>
  <si>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</si>
  <si>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</si>
  <si>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</si>
  <si>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</si>
  <si>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</si>
  <si>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</si>
  <si>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</si>
  <si>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</si>
  <si>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</si>
  <si>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</si>
  <si>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</si>
  <si>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</si>
  <si>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</si>
  <si>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</si>
  <si>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</si>
  <si>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</si>
  <si>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</si>
  <si>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</si>
  <si>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</si>
  <si>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</si>
  <si>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</si>
  <si>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</si>
  <si>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</si>
  <si>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</si>
  <si>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</si>
  <si>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</si>
  <si>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</si>
  <si>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</si>
  <si>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</si>
  <si>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</si>
  <si>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</si>
  <si>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</si>
  <si>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</si>
  <si>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</si>
  <si>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</si>
  <si>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</si>
  <si>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</si>
  <si>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</si>
  <si>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</si>
  <si>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</si>
  <si>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</si>
  <si>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</si>
  <si>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</si>
  <si>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</si>
  <si>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</si>
  <si>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</si>
  <si>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</si>
  <si>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</si>
  <si>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</si>
  <si>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</si>
  <si>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</si>
  <si>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</si>
  <si>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</si>
  <si>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</si>
  <si>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</si>
  <si>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</si>
  <si>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</si>
  <si>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</si>
  <si>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</si>
  <si>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</si>
  <si>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</si>
  <si>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</si>
  <si>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</si>
  <si>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</si>
  <si>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</si>
  <si>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</si>
  <si>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</si>
  <si>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</si>
  <si>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</si>
  <si>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</si>
  <si>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</si>
  <si>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</si>
  <si>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</si>
  <si>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</si>
  <si>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</si>
  <si>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</si>
  <si>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</si>
  <si>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</si>
  <si>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</si>
  <si>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</si>
  <si>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</si>
  <si>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</si>
  <si>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</si>
  <si>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</si>
  <si>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</si>
  <si>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</si>
  <si>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</si>
  <si>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</si>
  <si>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</si>
  <si>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</si>
  <si>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</si>
  <si>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</si>
  <si>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</si>
  <si>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</si>
  <si>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</si>
  <si>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</si>
  <si>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</si>
  <si>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</si>
  <si>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</si>
  <si>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</si>
  <si>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</si>
  <si>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</si>
  <si>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</si>
  <si>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</si>
  <si>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</si>
  <si>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</si>
  <si>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</si>
  <si>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</si>
  <si>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</si>
  <si>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</si>
  <si>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</si>
  <si>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</si>
  <si>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</si>
  <si>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</si>
  <si>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</si>
  <si>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</si>
  <si>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</si>
  <si>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</si>
  <si>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</si>
  <si>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</si>
  <si>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</si>
  <si>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</si>
  <si>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</si>
  <si>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</si>
  <si>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</si>
  <si>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</si>
  <si>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</si>
  <si>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</si>
  <si>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</si>
  <si>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</si>
  <si>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</si>
  <si>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</si>
  <si>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</si>
  <si>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</si>
  <si>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</si>
  <si>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</si>
  <si>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</si>
  <si>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</si>
  <si>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</si>
  <si>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</si>
  <si>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</si>
  <si>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</si>
  <si>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</si>
  <si>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</si>
  <si>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</si>
  <si>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</si>
  <si>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</si>
  <si>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</si>
  <si>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</si>
  <si>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</si>
  <si>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</si>
  <si>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</si>
  <si>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</si>
  <si>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</si>
  <si>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</si>
  <si>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</si>
  <si>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</si>
  <si>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</si>
  <si>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</si>
  <si>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</si>
  <si>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</si>
  <si>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</si>
  <si>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</si>
  <si>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</si>
  <si>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</si>
  <si>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</si>
  <si>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</si>
  <si>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</si>
  <si>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</si>
  <si>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</si>
  <si>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</si>
  <si>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</si>
  <si>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</si>
  <si>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</si>
  <si>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</si>
  <si>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</si>
  <si>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</si>
  <si>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</si>
  <si>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</si>
  <si>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</si>
  <si>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</si>
  <si>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</si>
  <si>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</si>
  <si>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</si>
  <si>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</si>
  <si>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</si>
  <si>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</si>
  <si>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</si>
  <si>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</si>
  <si>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</si>
  <si>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</si>
  <si>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</si>
  <si>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</si>
  <si>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</si>
  <si>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</si>
  <si>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</si>
  <si>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</si>
  <si>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</si>
  <si>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</si>
  <si>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</si>
  <si>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</si>
  <si>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</si>
  <si>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</si>
  <si>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</si>
  <si>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</si>
  <si>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</si>
  <si>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</si>
  <si>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</si>
  <si>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</si>
  <si>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</si>
  <si>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</si>
  <si>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</si>
  <si>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</si>
  <si>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</si>
  <si>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</si>
  <si>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</si>
  <si>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</si>
  <si>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</si>
  <si>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</si>
  <si>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</si>
  <si>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</si>
  <si>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</si>
  <si>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</si>
  <si>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</si>
  <si>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</si>
  <si>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</si>
  <si>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</si>
  <si>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</si>
  <si>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</si>
  <si>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</si>
  <si>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</si>
  <si>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</si>
  <si>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</si>
  <si>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</si>
  <si>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</si>
  <si>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</si>
  <si>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</si>
  <si>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</si>
  <si>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</si>
  <si>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</si>
  <si>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</si>
  <si>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</si>
  <si>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</si>
  <si>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</si>
  <si>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</si>
  <si>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</si>
  <si>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</si>
  <si>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</si>
  <si>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</si>
  <si>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</si>
  <si>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</si>
  <si>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</si>
  <si>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</si>
  <si>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</si>
  <si>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</si>
  <si>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</si>
  <si>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</si>
  <si>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</si>
  <si>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</si>
  <si>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</si>
  <si>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</si>
  <si>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</si>
  <si>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</si>
  <si>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</si>
  <si>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</si>
  <si>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</si>
  <si>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</si>
  <si>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</si>
  <si>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</si>
  <si>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</si>
  <si>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</si>
  <si>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</si>
  <si>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</si>
  <si>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</si>
  <si>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</si>
  <si>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</si>
  <si>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</si>
  <si>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</si>
  <si>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</si>
  <si>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</si>
  <si>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</si>
  <si>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</si>
  <si>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</si>
  <si>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</si>
  <si>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</si>
  <si>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</si>
  <si>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</si>
  <si>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</si>
  <si>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</si>
  <si>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</si>
  <si>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</si>
  <si>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</si>
  <si>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</si>
  <si>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</si>
  <si>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</si>
  <si>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</si>
  <si>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</si>
  <si>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</si>
  <si>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</si>
  <si>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</si>
  <si>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</si>
  <si>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</si>
  <si>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</si>
  <si>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</si>
  <si>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</si>
  <si>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</si>
  <si>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</si>
  <si>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</si>
  <si>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</si>
  <si>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</si>
  <si>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</si>
  <si>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</si>
  <si>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</si>
  <si>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</si>
  <si>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</si>
  <si>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</si>
  <si>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</si>
  <si>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</si>
  <si>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</si>
  <si>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</si>
  <si>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</si>
  <si>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</si>
  <si>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</si>
  <si>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</si>
  <si>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</si>
  <si>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</si>
  <si>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</si>
  <si>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</si>
  <si>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</si>
  <si>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</si>
  <si>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</si>
  <si>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</si>
  <si>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</si>
  <si>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</si>
  <si>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</si>
  <si>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</si>
  <si>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</si>
  <si>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</si>
  <si>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</si>
  <si>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</si>
  <si>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</si>
  <si>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</si>
  <si>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</si>
  <si>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</si>
  <si>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</si>
  <si>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</si>
  <si>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</si>
  <si>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</si>
  <si>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</si>
  <si>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</si>
  <si>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</si>
  <si>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</si>
  <si>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</si>
  <si>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</si>
  <si>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</si>
  <si>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</si>
  <si>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</si>
  <si>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</si>
  <si>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</si>
  <si>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</si>
  <si>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</si>
  <si>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</si>
  <si>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</si>
  <si>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</si>
  <si>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</si>
  <si>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</si>
  <si>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</si>
  <si>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</si>
  <si>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</si>
  <si>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</si>
  <si>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</si>
  <si>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</si>
  <si>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</si>
  <si>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</si>
  <si>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</si>
  <si>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</si>
  <si>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</si>
  <si>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</si>
  <si>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</si>
  <si>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</si>
  <si>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</si>
  <si>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</si>
  <si>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</si>
  <si>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</si>
  <si>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</si>
  <si>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</si>
  <si>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</si>
  <si>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</si>
  <si>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</si>
  <si>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</si>
  <si>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</si>
  <si>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</si>
  <si>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</si>
  <si>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</si>
  <si>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</si>
  <si>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</si>
  <si>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</si>
  <si>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</si>
  <si>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</si>
  <si>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</si>
  <si>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</si>
  <si>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</si>
  <si>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</si>
  <si>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</si>
  <si>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</si>
  <si>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</si>
  <si>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</si>
  <si>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</si>
  <si>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</si>
  <si>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</si>
  <si>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</si>
  <si>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</si>
  <si>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</si>
  <si>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</si>
  <si>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</si>
  <si>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</si>
  <si>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</si>
  <si>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</si>
  <si>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</si>
  <si>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</si>
  <si>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</si>
  <si>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</si>
  <si>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</si>
  <si>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</si>
  <si>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</si>
  <si>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</si>
  <si>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</si>
  <si>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</si>
  <si>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</si>
  <si>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</si>
  <si>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</si>
  <si>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</si>
  <si>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</si>
  <si>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</si>
  <si>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</si>
  <si>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</si>
  <si>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</si>
  <si>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</si>
  <si>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</si>
  <si>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</si>
  <si>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</si>
  <si>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</si>
  <si>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</si>
  <si>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</si>
  <si>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</si>
  <si>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</si>
  <si>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</si>
  <si>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</si>
  <si>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</si>
  <si>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</si>
  <si>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</si>
  <si>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</si>
  <si>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</si>
  <si>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</si>
  <si>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</si>
  <si>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</si>
  <si>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</si>
  <si>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</si>
  <si>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</si>
  <si>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</si>
  <si>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</si>
  <si>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</si>
  <si>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</si>
  <si>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</si>
  <si>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</si>
  <si>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</si>
  <si>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</si>
  <si>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</si>
  <si>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</si>
  <si>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</si>
  <si>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</si>
  <si>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</si>
  <si>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</si>
  <si>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</si>
  <si>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</si>
  <si>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</si>
  <si>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</si>
  <si>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</si>
  <si>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</si>
  <si>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</si>
  <si>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</si>
  <si>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</si>
  <si>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</si>
  <si>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</si>
  <si>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</si>
  <si>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</si>
  <si>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</si>
  <si>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</si>
  <si>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</si>
  <si>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</si>
  <si>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</si>
  <si>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</si>
  <si>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</si>
  <si>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</si>
  <si>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</si>
  <si>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</si>
  <si>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</si>
  <si>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</si>
  <si>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</si>
  <si>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</si>
  <si>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</si>
  <si>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</si>
  <si>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</si>
  <si>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</si>
  <si>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</si>
  <si>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</si>
  <si>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</si>
  <si>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</si>
  <si>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</si>
  <si>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</si>
  <si>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</si>
  <si>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</si>
  <si>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</si>
  <si>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</si>
  <si>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</si>
  <si>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</si>
  <si>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</si>
  <si>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</si>
  <si>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</si>
  <si>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</si>
  <si>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</si>
  <si>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</si>
  <si>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</si>
  <si>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</si>
  <si>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</si>
  <si>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</si>
  <si>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</si>
  <si>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</si>
  <si>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</si>
  <si>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</si>
  <si>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</si>
  <si>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</si>
  <si>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</si>
  <si>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</si>
  <si>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</si>
  <si>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</si>
  <si>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</si>
  <si>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</si>
  <si>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</si>
  <si>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</si>
  <si>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</si>
  <si>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</si>
  <si>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</si>
  <si>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</si>
  <si>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</si>
  <si>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</si>
  <si>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</si>
  <si>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</si>
  <si>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</si>
  <si>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</si>
  <si>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</si>
  <si>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</si>
  <si>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</si>
  <si>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</si>
  <si>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</si>
  <si>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</si>
  <si>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</si>
  <si>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</si>
  <si>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</si>
  <si>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</si>
  <si>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</si>
  <si>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</si>
  <si>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</si>
  <si>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</si>
  <si>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</si>
  <si>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</si>
  <si>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</si>
  <si>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</si>
  <si>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</si>
  <si>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</si>
  <si>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</si>
  <si>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</si>
  <si>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</si>
  <si>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</si>
  <si>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</si>
  <si>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</si>
  <si>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</si>
  <si>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</si>
  <si>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</si>
  <si>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</si>
  <si>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</si>
  <si>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</si>
  <si>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</si>
  <si>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</si>
  <si>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</si>
  <si>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</si>
  <si>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</si>
  <si>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</si>
  <si>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</si>
  <si>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</si>
  <si>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</si>
  <si>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</si>
  <si>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</si>
  <si>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</si>
  <si>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</si>
  <si>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</si>
  <si>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</si>
  <si>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</si>
  <si>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</si>
  <si>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</si>
  <si>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</si>
  <si>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</si>
  <si>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</si>
  <si>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</si>
  <si>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</si>
  <si>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</si>
  <si>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</si>
  <si>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</si>
  <si>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</si>
  <si>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</si>
  <si>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</si>
  <si>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</si>
  <si>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</si>
  <si>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</si>
  <si>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</si>
  <si>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</si>
  <si>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</si>
  <si>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</si>
  <si>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</si>
  <si>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</si>
  <si>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</si>
  <si>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</si>
  <si>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</si>
  <si>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</si>
  <si>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</si>
  <si>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</si>
  <si>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</si>
  <si>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</si>
  <si>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</si>
  <si>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</si>
  <si>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</si>
  <si>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</si>
  <si>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</si>
  <si>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</si>
  <si>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</si>
  <si>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</si>
  <si>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</si>
  <si>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</si>
  <si>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</si>
  <si>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</si>
  <si>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</si>
  <si>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</si>
  <si>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</si>
  <si>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</si>
  <si>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</si>
  <si>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</si>
  <si>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</si>
  <si>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</si>
  <si>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</si>
  <si>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</si>
  <si>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</si>
  <si>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</si>
  <si>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</si>
  <si>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</si>
  <si>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</si>
  <si>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</si>
  <si>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</si>
  <si>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</si>
  <si>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</si>
  <si>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</si>
  <si>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</si>
  <si>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</si>
  <si>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</si>
  <si>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</si>
  <si>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</si>
  <si>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</si>
  <si>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</si>
  <si>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</si>
  <si>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</si>
  <si>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</si>
  <si>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</si>
  <si>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</si>
  <si>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</si>
  <si>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</si>
  <si>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</si>
  <si>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</si>
  <si>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</si>
  <si>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</si>
  <si>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</si>
  <si>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</si>
  <si>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</si>
  <si>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</si>
  <si>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</si>
  <si>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</si>
  <si>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</si>
  <si>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</si>
  <si>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</si>
  <si>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</si>
  <si>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</si>
  <si>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</si>
  <si>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</si>
  <si>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</si>
  <si>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</si>
  <si>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</si>
  <si>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</si>
  <si>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</si>
  <si>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</si>
  <si>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</si>
  <si>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</si>
  <si>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</si>
  <si>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</si>
  <si>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</si>
  <si>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</si>
  <si>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</si>
  <si>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</si>
  <si>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</si>
  <si>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</si>
  <si>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</si>
  <si>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</si>
  <si>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</si>
  <si>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</si>
  <si>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</si>
  <si>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</si>
  <si>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</si>
  <si>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</si>
  <si>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</si>
  <si>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</si>
  <si>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</si>
  <si>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</si>
  <si>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</si>
  <si>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</si>
  <si>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</si>
  <si>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</si>
  <si>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</si>
  <si>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</si>
  <si>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</si>
  <si>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</si>
  <si>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</si>
  <si>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</si>
  <si>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</si>
  <si>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</si>
  <si>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</si>
  <si>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</si>
  <si>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</si>
  <si>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</si>
  <si>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</si>
  <si>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</si>
  <si>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</si>
  <si>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</si>
  <si>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</si>
  <si>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</si>
  <si>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</si>
  <si>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</si>
  <si>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</si>
  <si>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</si>
  <si>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</si>
  <si>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</si>
  <si>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</si>
  <si>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</si>
  <si>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</si>
  <si>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</si>
  <si>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</si>
  <si>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</si>
  <si>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</si>
  <si>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</si>
  <si>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</si>
  <si>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</si>
  <si>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</si>
  <si>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</si>
  <si>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</si>
  <si>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</si>
  <si>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</si>
  <si>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</si>
  <si>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</si>
  <si>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</si>
  <si>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</si>
  <si>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</si>
  <si>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</si>
  <si>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</si>
  <si>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</si>
  <si>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</si>
  <si>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</si>
  <si>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</si>
  <si>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</si>
  <si>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</si>
  <si>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</si>
  <si>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</si>
  <si>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</si>
  <si>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</si>
  <si>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</si>
  <si>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</si>
  <si>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</si>
  <si>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</si>
  <si>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</si>
  <si>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</si>
  <si>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</si>
  <si>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</si>
  <si>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</si>
  <si>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</si>
  <si>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</si>
  <si>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</si>
  <si>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</si>
  <si>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</si>
  <si>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</si>
  <si>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</si>
  <si>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</si>
  <si>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</si>
  <si>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</si>
  <si>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</si>
  <si>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</si>
  <si>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</si>
  <si>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</si>
  <si>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</si>
  <si>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</si>
  <si>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JDRS0832</t>
  </si>
  <si>
    <t>Major issue in the SCECO meter ,The sceco wall containing all the meters which serving the building has been collapsed</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</si>
  <si>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</si>
  <si>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</si>
  <si>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</si>
  <si>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</si>
  <si>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</si>
  <si>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</si>
  <si>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</si>
  <si>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</si>
  <si>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</si>
  <si>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</si>
  <si>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</si>
  <si>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</si>
  <si>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</si>
  <si>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</si>
  <si>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</si>
  <si>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 xml:space="preserve"> PCM-20251208-00000488</t>
  </si>
  <si>
    <t>EM team at site moved 10 mins</t>
  </si>
  <si>
    <t>PCM-20251208-00000395</t>
  </si>
  <si>
    <t>team found power not available due to underground cable damaged, site near haram and no parking ,and  not applicable to connect PG,</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</si>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</sst>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336.27495486111002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45999.223380787036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45999.223380787036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45999.223380787036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45999.223380787036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45999.223380787036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45999.223380787036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45999.223380787036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45999.223380787036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45999.223380787036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45999.223380787036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45999.223380787036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45999.223380787036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45999.223380787036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45999.223380787036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45999.223380787036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45999.223380787036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45999.223380787036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45999.223380787036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45999.223380787036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45999.223380787036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45999.223380787036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45999.223380787036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45999.223380787036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45999.223380787036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45999.223380787036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45999.223380787036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45999.223380787036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45999.223380787036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45999.223380787036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45999.223380787036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45999.223380787036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45999.223380787036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45999.223380787036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45999.223380787036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45999.223380787036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45999.223380787036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45999.223380787036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45999.223380787036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45999.223380787036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45999.223380787036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45999.223380787036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45999.223380787036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45999.223380787036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45999.223380787036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45999.223380787036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45999.223380787036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45999.223380787036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45999.223380787036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45999.223380787036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45999.223380787036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45999.223380787036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45999.223380787036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45999.223380787036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45999.223380787036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45999.223380787036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45999.223380787036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45999.223380787036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45999.223380787036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45999.223380787036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45999.223380787036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45999.223380787036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45999.223380787036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45999.223380787036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45999.223380787036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45999.223380787036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45999.223380787036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45999.223380787036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45999.223380787036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45999.223380787036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45999.223380787036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45999.223380787036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45999.223380787036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45999.223380787036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45999.223380787036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45999.223380787036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45999.223380787036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45999.223380787036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45999.223380787036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45999.223380787036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45999.223380787036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45999.223380787036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45999.223380787036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45999.223380787036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45999.223380787036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45999.223380787036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45999.223380787036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45999.223380787036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45999.223380787036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45999.223380787036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45999.223380787036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45999.223380787036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45999.223380787036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45999.223380787036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45999.223380787036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45999.223380787036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45999.223380787036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45999.223380787036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45999.223380787036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45999.223380787036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45999.223380787036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45999.223380787036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45999.223380787036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45999.223380787036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45999.223380787036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45999.223380787036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45999.223380787036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45999.223380787036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45999.223380787036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45999.223380787036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45999.223380787036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45999.223380787036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45999.223380787036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45999.223380787036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45999.223380787036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45999.223380787036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45999.223380787036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45999.223380787036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45999.223380787036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45999.223380787036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45999.223380787036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45999.223380787036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45999.223380787036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45999.223380787036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45999.223380787036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45999.223380787036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45999.223380787036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45999.223380787036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45999.223380787036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45999.223380787036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45999.223380787036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45999.223380787036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45999.223380787036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45999.223380787036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45999.223380787036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45999.223380787036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45999.223380787036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45999.223380787036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45999.223380787036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45999.223380787036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45999.223380787036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45999.223380787036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45999.223380787036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45999.223380787036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45999.223380787036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45999.223380787036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45999.223380787036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45999.223380787036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45999.223380787036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45999.223380787036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45999.223380787036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45999.223380787036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45999.223380787036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45999.223380787036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45999.223380787036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45999.223380787036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45999.223380787036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45999.223380787036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45999.223380787036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45999.223380787036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45999.223380787036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45999.223380787036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45999.223380787036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45999.223380787036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45999.223380787036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45999.223380787036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45999.223380787036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45999.223380787036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45999.223380787036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45999.223380787036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45999.223380787036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45999.223380787036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45999.223380787036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45999.223380787036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45999.223380787036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45999.223380787036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45999.223380787036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45999.223380787036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130330CF-A684-4A32-9501-8ECD2E6698AC}"/>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174.22354282407468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14.835961805554689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1.8679988425938063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0.30273263889102964</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45999.223380787036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45999.223380787036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45999.223380787036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45999.223380787036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45999.223380787036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45999.223380787036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45999.223380787036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45999.223380787036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45999.223380787036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45999.223380787036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45999.223380787036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45999.223380787036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45999.223380787036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45999.223380787036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45999.223380787036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45999.223380787036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45999.223380787036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45999.223380787036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45999.223380787036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45999.223380787036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45999.223380787036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45999.223380787036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45999.223380787036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45999.223380787036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45999.223380787036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45999.223380787036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45999.223380787036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45999.223380787036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45999.223380787036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45999.223380787036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45999.223380787036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45999.223380787036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45999.223380787036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45999.223380787036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45999.223380787036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45999.223380787036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45999.223380787036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45999.223380787036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45999.223380787036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45999.223380787036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45999.223380787036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45999.223380787036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45999.223380787036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45999.223380787036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45999.223380787036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45999.223380787036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45999.223380787036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45999.223380787036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45999.223380787036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45999.223380787036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45999.223380787036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45999.223380787036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45999.223380787036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45999.223380787036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45999.223380787036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45999.223380787036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45999.223380787036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45999.223380787036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45999.223380787036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45999.223380787036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45999.223380787036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45999.223380787036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45999.223380787036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45999.223380787036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45999.223380787036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45999.223380787036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45999.223380787036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45999.223380787036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45999.223380787036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45999.223380787036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45999.223380787036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45999.223380787036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45999.223380787036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45999.223380787036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45999.223380787036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45999.223380787036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45999.223380787036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45999.223380787036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45999.223380787036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45999.223380787036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45999.223380787036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45999.223380787036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45999.223380787036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45999.223380787036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45999.223380787036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45999.223380787036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45999.223380787036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45999.223380787036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45999.223380787036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45999.223380787036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45999.223380787036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45999.223380787036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45999.223380787036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45999.223380787036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45999.223380787036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45999.223380787036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45999.223380787036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45999.223380787036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45999.223380787036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45999.223380787036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45999.223380787036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45999.223380787036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45999.223380787036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45999.223380787036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45999.223380787036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45999.223380787036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45999.223380787036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45999.223380787036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45999.223380787036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45999.223380787036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45999.223380787036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45999.223380787036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45999.223380787036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45999.223380787036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45999.223380787036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45999.223380787036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45999.223380787036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45999.223380787036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45999.223380787036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45999.223380787036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45999.223380787036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45999.223380787036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45999.223380787036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45999.223380787036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45999.223380787036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45999.223380787036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45999.223380787036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45999.223380787036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45999.223380787036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45999.223380787036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45999.223380787036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45999.223380787036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45999.223380787036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45999.223380787036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45999.223380787036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45999.223380787036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45999.223380787036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45999.223380787036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45999.223380787036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45999.223380787036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45999.223380787036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45999.223380787036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45999.223380787036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45999.223380787036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45999.223380787036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45999.223380787036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45999.223380787036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45999.223380787036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45999.223380787036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45999.223380787036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45999.223380787036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45999.223380787036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45999.223380787036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45999.223380787036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45999.223380787036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45999.223380787036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45999.223380787036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45999.223380787036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45999.223380787036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45999.223380787036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45999.223380787036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45999.223380787036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45999.223380787036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45999.223380787036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45999.223380787036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45999.223380787036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45999.223380787036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45999.223380787036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45999.223380787036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45999.223380787036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45999.223380787036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45999.223380787036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45999.223380787036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45999.223380787036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45999.223380787036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45999.223380787036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45999.223380787036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45999.223380787036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45999.223380787036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45999.223380787036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45999.223380787036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45999.223380787036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45999.223380787036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45999.223380787036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45999.223380787036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45999.223380787036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45999.223380787036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45999.223380787036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45999.223380787036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45999.223380787036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45999.223380787036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45999.223380787036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45999.223380787036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45999.223380787036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45999.223380787036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45999.223380787036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45999.223380787036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45999.223380787036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45999.223380787036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45999.223380787036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45999.223380787036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45999.223380787036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45999.223380787036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45999.223380787036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45999.223380787036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45999.223380787036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45999.223380787036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45999.223380787036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45999.223380787036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45999.223380787036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45999.223380787036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45999.223380787036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45999.223380787036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45999.223380787036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45999.223380787036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45999.223380787036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45999.223380787036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45999.223380787036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45999.223380787036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45999.223380787036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45999.223380787036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45999.223380787036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45999.223380787036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45999.223380787036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45999.223380787036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45999.223380787036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45999.223380787036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45999.223380787036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45999.223380787036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45999.223380787036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45999.223380787036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45999.223380787036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45999.223380787036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45999.223380787036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45999.223380787036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45999.223380787036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45999.223380787036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45999.223380787036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45999.223380787036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45999.223380787036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45999.223380787036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45999.223380787036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45999.223380787036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45999.223380787036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45999.223380787036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45999.223380787036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45999.223380787036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45999.223380787036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45999.223380787036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45999.223380787036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45999.223380787036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45999.223380787036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45999.223380787036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45999.223380787036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45999.223380787036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45999.223380787036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45999.223380787036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45999.223380787036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45999.223380787036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45999.223380787036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tabSelected="1" workbookViewId="0">
      <selection activeCell="D2" sqref="D2:D5"/>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45999.223380787036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45999.223380787036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45999.223380787036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45999.223380787036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45999.223380787036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45999.223380787036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45999.223380787036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45999.223380787036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45999.223380787036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45999.223380787036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45999.223380787036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45999.223380787036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45999.223380787036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45999.223380787036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45999.223380787036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45999.223380787036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45999.223380787036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45999.223380787036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45999.223380787036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45999.223380787036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45999.223380787036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45999.223380787036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45999.223380787036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45999.223380787036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45999.223380787036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45999.223380787036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45999.223380787036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45999.223380787036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45999.223380787036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45999.223380787036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45999.223380787036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45999.223380787036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45999.223380787036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45999.223380787036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45999.223380787036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45999.223380787036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45999.223380787036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45999.223380787036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45999.223380787036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45999.223380787036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45999.223380787036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45999.223380787036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45999.223380787036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45999.223380787036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45999.223380787036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45999.223380787036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45999.223380787036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45999.223380787036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45999.223380787036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45999.223380787036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45999.223380787036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45999.223380787036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45999.223380787036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45999.223380787036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45999.223380787036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45999.223380787036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45999.223380787036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45999.223380787036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45999.223380787036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45999.223380787036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45999.223380787036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45999.223380787036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45999.223380787036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45999.223380787036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45999.223380787036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45999.223380787036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45999.223380787036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45999.223380787036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45999.223380787036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45999.223380787036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45999.223380787036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45999.223380787036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45999.223380787036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45999.223380787036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45999.223380787036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45999.223380787036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45999.223380787036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45999.223380787036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45999.223380787036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45999.223380787036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45999.223380787036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45999.223380787036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45999.223380787036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45999.223380787036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45999.223380787036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45999.223380787036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45999.223380787036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45999.223380787036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45999.223380787036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45999.223380787036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45999.223380787036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45999.223380787036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45999.223380787036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45999.223380787036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45999.223380787036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45999.223380787036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45999.223380787036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45999.223380787036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45999.223380787036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45999.223380787036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45999.223380787036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45999.223380787036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45999.223380787036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45999.223380787036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45999.223380787036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45999.223380787036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45999.223380787036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45999.223380787036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45999.223380787036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45999.223380787036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45999.223380787036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45999.223380787036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45999.223380787036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45999.223380787036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45999.223380787036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45999.223380787036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45999.223380787036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45999.223380787036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45999.223380787036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45999.223380787036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45999.223380787036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45999.223380787036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45999.223380787036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45999.223380787036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45999.223380787036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45999.223380787036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45999.223380787036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45999.223380787036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45999.223380787036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45999.223380787036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45999.223380787036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45999.223380787036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45999.223380787036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45999.223380787036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45999.223380787036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45999.223380787036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45999.223380787036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45999.223380787036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45999.223380787036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45999.223380787036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45999.223380787036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45999.223380787036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45999.223380787036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45999.223380787036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45999.223380787036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45999.223380787036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45999.223380787036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45999.223380787036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45999.223380787036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45999.223380787036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45999.223380787036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45999.223380787036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45999.223380787036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45999.223380787036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45999.223380787036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45999.223380787036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45999.223380787036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45999.223380787036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45999.223380787036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45999.223380787036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45999.223380787036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45999.223380787036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45999.223380787036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45999.223380787036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45999.223380787036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45999.223380787036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45999.223380787036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45999.223380787036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45999.223380787036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45999.223380787036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45999.223380787036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45999.223380787036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45999.223380787036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45999.223380787036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45999.223380787036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45999.223380787036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45999.223380787036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45999.223380787036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45999.223380787036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45999.223380787036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45999.223380787036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45999.223380787036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45999.223380787036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45999.223380787036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45999.223380787036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45999.223380787036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45999.223380787036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45999.223380787036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45999.223380787036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45999.223380787036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45999.223380787036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45999.223380787036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45999.223380787036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45999.223380787036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45999.223380787036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45999.223380787036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45999.223380787036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45999.223380787036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45999.223380787036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45999.223380787036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45999.223380787036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45999.223380787036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45999.223380787036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45999.223380787036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45999.223380787036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45999.223380787036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45999.223380787036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45999.223380787036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45999.223380787036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45999.223380787036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45999.223380787036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45999.223380787036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45999.223380787036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45999.223380787036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45999.223380787036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45999.223380787036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45999.223380787036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45999.223380787036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45999.223380787036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45999.223380787036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45999.223380787036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45999.223380787036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45999.223380787036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45999.223380787036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45999.223380787036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45999.223380787036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45999.223380787036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45999.223380787036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45999.223380787036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45999.223380787036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45999.223380787036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45999.223380787036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45999.223380787036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45999.223380787036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45999.223380787036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45999.223380787036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45999.223380787036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45999.223380787036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45999.223380787036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45999.223380787036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45999.223380787036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45999.223380787036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45999.223380787036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45999.223380787036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45999.223380787036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45999.223380787036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45999.223380787036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45999.223380787036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45999.223380787036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45999.223380787036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45999.223380787036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45999.223380787036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45999.223380787036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45999.223380787036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45999.223380787036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45999.223380787036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45999.223380787036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45999.223380787036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45999.223380787036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45999.223380787036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45999.223380787036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45999.223380787036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45999.223380787036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45999.223380787036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45999.223380787036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45999.223380787036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45999.223380787036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45999.223380787036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45999.223380787036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45999.223380787036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45999.223380787036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45999.223380787036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45999.223380787036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45999.223380787036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45999.223380787036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45999.223380787036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45999.223380787036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45999.223380787036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45999.223380787036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45999.223380787036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45999.223380787036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45999.223380787036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45999.223380787036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45999.223380787036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45999.223380787036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45999.223380787036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45999.223380787036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45999.223380787036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45999.223380787036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45999.223380787036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45999.223380787036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45999.223380787036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45999.223380787036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45999.223380787036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45999.223380787036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45999.223380787036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45999.223380787036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45999.223380787036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45999.223380787036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45999.223380787036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45999.223380787036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45999.223380787036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45999.223380787036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45999.223380787036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45999.223380787036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45999.223380787036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45999.223380787036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45999.223380787036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45999.223380787036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45999.223380787036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45999.223380787036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45999.223380787036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45999.223380787036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45999.223380787036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45999.223380787036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45999.223380787036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45999.223380787036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45999.223380787036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45999.223380787036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45999.223380787036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45999.223380787036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45999.223380787036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45999.223380787036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45999.223380787036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45999.223380787036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45999.223380787036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45999.223380787036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45999.223380787036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45999.223380787036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45999.223380787036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45999.223380787036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45999.223380787036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45999.223380787036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45999.223380787036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45999.223380787036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45999.223380787036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45999.223380787036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45999.223380787036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45999.223380787036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45999.223380787036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45999.223380787036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45999.223380787036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45999.223380787036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45999.223380787036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45999.223380787036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45999.223380787036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45999.223380787036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45999.223380787036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45999.223380787036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45999.223380787036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45999.223380787036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45999.223380787036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45999.223380787036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45999.223380787036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45999.223380787036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45999.223380787036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45999.223380787036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45999.223380787036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45999.223380787036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45999.223380787036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45999.223380787036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45999.223380787036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45999.223380787036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45999.223380787036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45999.223380787036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45999.223380787036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45999.223380787036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45999.223380787036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45999.223380787036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45999.223380787036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45999.223380787036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45999.223380787036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45999.223380787036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45999.223380787036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45999.223380787036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45999.223380787036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45999.223380787036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45999.223380787036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45999.223380787036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45999.223380787036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45999.223380787036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45999.223380787036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45999.223380787036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45999.223380787036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45999.223380787036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45999.223380787036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45999.223380787036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45999.223380787036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45999.223380787036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45999.223380787036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45999.223380787036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45999.223380787036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45999.223380787036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45999.223380787036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45999.223380787036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45999.223380787036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45999.223380787036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45999.223380787036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45999.223380787036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45999.223380787036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45999.223380787036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45999.223380787036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45999.223380787036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45999.223380787036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45999.223380787036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45999.223380787036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45999.223380787036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45999.223380787036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45999.223380787036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45999.223380787036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45999.223380787036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45999.223380787036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45999.223380787036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45999.223380787036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45999.223380787036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45999.223380787036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45999.223380787036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45999.223380787036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45999.223380787036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45999.223380787036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45999.223380787036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45999.223380787036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45999.223380787036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45999.223380787036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45999.223380787036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45999.223380787036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45999.223380787036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45999.223380787036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45999.223380787036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45999.223380787036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45999.223380787036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45999.223380787036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45999.223380787036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45999.223380787036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45999.223380787036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45999.223380787036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45999.223380787036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45999.223380787036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45999.223380787036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45999.223380787036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45999.223380787036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45999.223380787036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45999.223380787036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45999.223380787036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45999.223380787036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45999.223380787036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45999.223380787036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45999.223380787036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45999.223380787036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45999.223380787036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45999.223380787036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45999.223380787036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45999.223380787036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45999.223380787036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45999.223380787036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45999.223380787036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45999.223380787036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45999.223380787036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45999.223380787036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45999.223380787036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45999.223380787036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45999.223380787036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45999.223380787036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45999.223380787036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45999.223380787036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45999.223380787036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45999.223380787036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45999.223380787036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45999.223380787036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45999.223380787036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45999.223380787036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45999.223380787036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45999.223380787036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45999.223380787036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45999.223380787036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45999.223380787036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45999.223380787036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45999.223380787036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45999.223380787036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45999.223380787036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45999.223380787036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45999.223380787036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45999.223380787036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45999.223380787036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45999.223380787036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45999.223380787036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45999.223380787036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45999.223380787036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45999.223380787036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45999.223380787036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45999.223380787036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45999.223380787036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45999.223380787036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45999.223380787036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45999.223380787036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45999.223380787036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45999.223380787036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45999.223380787036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45999.223380787036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45999.223380787036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45999.223380787036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45999.223380787036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45999.223380787036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45999.223380787036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45999.223380787036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45999.223380787036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45999.223380787036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45999.223380787036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45999.223380787036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45999.223380787036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45999.223380787036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45999.223380787036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45999.223380787036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45999.223380787036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45999.223380787036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45999.223380787036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45999.223380787036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45999.223380787036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45999.223380787036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45999.223380787036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45999.223380787036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45999.223380787036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45999.223380787036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45999.223380787036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45999.223380787036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45999.223380787036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45999.223380787036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45999.223380787036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45999.223380787036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45999.223380787036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45999.223380787036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45999.223380787036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45999.223380787036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45999.223380787036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45999.223380787036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45999.223380787036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45999.223380787036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45999.223380787036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45999.223380787036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45999.223380787036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45999.223380787036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45999.223380787036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45999.223380787036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45999.223380787036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45999.223380787036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45999.223380787036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45999.223380787036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45999.223380787036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45999.223380787036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45999.223380787036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45999.223380787036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45999.223380787036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45999.223380787036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45999.223380787036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45999.223380787036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45999.223380787036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45999.223380787036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45999.223380787036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45999.223380787036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45999.223380787036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45999.223380787036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45999.223380787036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45999.223380787036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45999.223380787036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45999.223380787036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45999.223380787036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45999.223380787036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45999.223380787036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45999.223380787036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45999.223380787036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45999.223380787036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45999.223380787036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45999.223380787036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45999.223380787036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45999.223380787036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45999.223380787036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45999.223380787036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45999.223380787036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45999.223380787036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45999.223380787036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45999.223380787036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45999.223380787036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45999.223380787036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45999.223380787036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45999.223380787036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45999.223380787036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45999.223380787036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45999.223380787036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45999.223380787036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45999.223380787036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45999.223380787036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45999.223380787036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45999.223380787036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45999.223380787036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45999.223380787036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45999.223380787036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45999.223380787036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45999.223380787036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45999.223380787036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45999.223380787036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45999.223380787036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45999.223380787036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45999.223380787036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45999.223380787036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45999.223380787036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45999.223380787036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45999.223380787036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45999.223380787036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45999.223380787036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45999.223380787036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45999.223380787036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45999.223380787036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45999.223380787036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45999.223380787036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45999.223380787036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45999.223380787036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45999.223380787036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45999.223380787036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45999.223380787036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45999.223380787036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45999.223380787036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45999.223380787036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45999.223380787036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45999.223380787036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45999.223380787036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45999.223380787036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45999.223380787036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45999.223380787036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45999.223380787036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45999.223380787036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45999.223380787036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45999.223380787036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45999.223380787036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45999.223380787036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45999.223380787036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45999.223380787036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45999.223380787036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45999.223380787036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45999.223380787036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45999.223380787036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45999.223380787036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45999.223380787036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45999.223380787036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45999.223380787036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45999.223380787036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45999.223380787036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45999.223380787036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45999.223380787036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45999.223380787036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45999.223380787036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45999.223380787036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45999.223380787036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45999.223380787036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45999.223380787036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45999.223380787036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45999.223380787036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45999.223380787036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45999.223380787036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45999.223380787036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45999.223380787036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45999.223380787036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45999.223380787036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45999.223380787036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45999.223380787036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45999.223380787036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45999.223380787036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45999.223380787036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45999.223380787036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45999.223380787036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45999.223380787036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45999.223380787036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45999.223380787036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45999.223380787036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45999.223380787036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45999.223380787036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45999.223380787036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45999.223380787036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45999.223380787036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45999.223380787036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45999.223380787036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45999.223380787036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45999.223380787036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45999.223380787036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45999.223380787036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45999.223380787036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45999.223380787036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45999.223380787036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45999.223380787036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45999.223380787036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45999.223380787036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45999.223380787036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45999.223380787036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45999.223380787036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45999.223380787036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45999.223380787036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45999.223380787036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45999.223380787036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45999.223380787036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45999.223380787036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45999.223380787036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45999.223380787036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45999.223380787036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45999.223380787036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45999.223380787036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45999.223380787036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45999.223380787036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45999.223380787036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45999.223380787036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45999.223380787036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45999.223380787036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45999.223380787036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45999.223380787036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45999.223380787036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45999.223380787036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45999.223380787036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45999.223380787036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45999.223380787036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45999.223380787036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45999.223380787036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45999.223380787036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45999.223380787036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45999.223380787036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45999.223380787036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45999.223380787036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45999.223380787036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45999.223380787036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45999.223380787036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45999.223380787036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45999.223380787036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45999.223380787036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45999.223380787036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45999.223380787036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45999.223380787036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45999.223380787036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45999.223380787036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45999.223380787036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45999.223380787036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45999.223380787036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45999.223380787036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45999.223380787036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45999.223380787036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45999.223380787036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45999.223380787036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45999.223380787036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45999.223380787036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45999.223380787036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45999.223380787036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45999.223380787036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45999.223380787036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45999.223380787036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45999.223380787036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45999.223380787036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45999.223380787036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45999.223380787036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45999.223380787036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45999.223380787036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45999.223380787036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45999.223380787036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45999.223380787036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45999.223380787036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45999.223380787036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45999.223380787036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45999.223380787036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45999.223380787036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45999.223380787036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45999.223380787036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45999.223380787036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45999.223380787036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45999.223380787036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45999.223380787036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45999.223380787036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45999.223380787036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45999.223380787036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45999.223380787036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45999.223380787036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45999.223380787036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45999.223380787036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45999.223380787036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45999.223380787036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45999.223380787036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45999.223380787036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45999.223380787036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45999.223380787036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45999.223380787036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45999.223380787036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45999.223380787036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45999.223380787036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45999.223380787036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45999.223380787036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45999.223380787036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45999.223380787036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45999.223380787036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45999.223380787036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45999.223380787036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45999.223380787036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45999.223380787036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45999.223380787036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45999.223380787036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45999.223380787036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45999.223380787036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45999.223380787036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45999.223380787036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45999.223380787036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45999.223380787036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45999.223380787036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45999.223380787036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45999.223380787036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45999.223380787036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45999.223380787036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45999.223380787036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45999.223380787036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45999.223380787036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45999.223380787036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45999.223380787036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45999.223380787036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45999.223380787036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45999.223380787036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45999.223380787036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45999.223380787036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45999.223380787036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45999.223380787036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45999.223380787036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45999.223380787036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45999.223380787036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45999.223380787036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45999.223380787036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45999.223380787036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45999.223380787036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45999.223380787036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45999.223380787036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45999.223380787036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45999.223380787036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45999.223380787036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45999.223380787036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45999.223380787036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45999.223380787036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45999.223380787036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45999.223380787036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45999.223380787036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45999.223380787036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45999.223380787036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45999.223380787036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45999.223380787036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45999.223380787036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45999.223380787036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45999.223380787036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45999.223380787036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45999.223380787036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45999.223380787036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45999.223380787036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45999.223380787036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45999.223380787036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45999.223380787036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45999.223380787036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45999.223380787036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45999.223380787036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45999.223380787036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45999.223380787036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45999.223380787036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45999.223380787036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45999.223380787036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45999.223380787036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45999.223380787036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45999.223380787036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45999.223380787036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45999.223380787036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45999.223380787036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45999.223380787036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45999.223380787036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45999.223380787036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45999.223380787036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45999.223380787036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45999.223380787036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45999.223380787036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45999.223380787036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45999.223380787036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45999.223380787036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45999.223380787036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45999.223380787036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45999.223380787036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45999.223380787036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45999.223380787036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45999.223380787036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45999.223380787036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45999.223380787036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45999.223380787036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45999.223380787036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45999.223380787036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45999.223380787036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45999.223380787036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45999.223380787036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45999.223380787036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45999.223380787036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45999.223380787036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45999.223380787036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45999.223380787036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45999.223380787036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45999.223380787036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45999.223380787036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45999.223380787036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45999.223380787036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45999.223380787036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45999.223380787036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45999.223380787036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45999.223380787036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45999.223380787036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45999.223380787036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45999.223380787036</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295.74266319443996</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5" ca="1" si="0">IFERROR(NOW()-F3,"")</f>
        <v>1.6900474537033006</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0.42923726851586252</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32103</v>
      </c>
      <c r="E5" s="90" t="s">
        <v>39106</v>
      </c>
      <c r="F5" s="91"/>
      <c r="G5" s="92">
        <f t="shared" ca="1" si="0"/>
        <v>45999.223380787036</v>
      </c>
      <c r="H5" s="91">
        <v>45999.012499999997</v>
      </c>
      <c r="I5" s="107" t="str">
        <f>IFERROR(VLOOKUP(D5,DB!A:F,6,0),"")</f>
        <v>SCECO</v>
      </c>
      <c r="J5" s="107" t="str">
        <f>IFERROR(VLOOKUP(D5,DB!A:G,7,0),"")</f>
        <v>Dead</v>
      </c>
      <c r="K5" s="93" t="s">
        <v>39128</v>
      </c>
      <c r="L5" s="87" t="str">
        <f>IFERROR(VLOOKUP(D5,DB!A:I,9,0),"")</f>
        <v>Latis</v>
      </c>
    </row>
    <row r="6" spans="1:16" ht="15" customHeight="1">
      <c r="A6" s="107" t="s">
        <v>39127</v>
      </c>
      <c r="B6" s="107" t="str">
        <f>IFERROR(VLOOKUP(D6,DB!A:K,11,0),"")</f>
        <v>R4</v>
      </c>
      <c r="C6" s="89">
        <v>4</v>
      </c>
      <c r="D6" s="87" t="s">
        <v>34157</v>
      </c>
      <c r="E6" s="90" t="s">
        <v>39106</v>
      </c>
      <c r="F6" s="91"/>
      <c r="G6" s="92">
        <f t="shared" ca="1" si="0"/>
        <v>45999.223380787036</v>
      </c>
      <c r="H6" s="91">
        <v>45998.995138888888</v>
      </c>
      <c r="I6" s="107" t="str">
        <f>IFERROR(VLOOKUP(D6,DB!A:F,6,0),"")</f>
        <v>SCECO</v>
      </c>
      <c r="J6" s="107" t="str">
        <f>IFERROR(VLOOKUP(D6,DB!A:G,7,0),"")</f>
        <v>Vandalized</v>
      </c>
      <c r="K6" s="93" t="s">
        <v>39129</v>
      </c>
      <c r="L6" s="87" t="str">
        <f>IFERROR(VLOOKUP(D6,DB!A:I,9,0),"")</f>
        <v>Latis</v>
      </c>
    </row>
    <row r="7" spans="1:16" ht="30.75">
      <c r="A7" s="107" t="s">
        <v>39127</v>
      </c>
      <c r="B7" s="107" t="str">
        <f>IFERROR(VLOOKUP(D7,DB!A:K,11,0),"")</f>
        <v>R4</v>
      </c>
      <c r="C7" s="89">
        <v>3</v>
      </c>
      <c r="D7" s="87" t="s">
        <v>36247</v>
      </c>
      <c r="E7" s="90" t="s">
        <v>39106</v>
      </c>
      <c r="F7" s="91"/>
      <c r="G7" s="92">
        <f t="shared" ca="1" si="0"/>
        <v>45999.223380787036</v>
      </c>
      <c r="H7" s="91">
        <v>45999.038888888892</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1</v>
      </c>
      <c r="D8" s="87" t="s">
        <v>36372</v>
      </c>
      <c r="E8" s="90" t="s">
        <v>39106</v>
      </c>
      <c r="F8" s="91"/>
      <c r="G8" s="92">
        <f t="shared" ca="1" si="0"/>
        <v>45999.223380787036</v>
      </c>
      <c r="H8" s="91">
        <v>45998.995856481481</v>
      </c>
      <c r="I8" s="107" t="str">
        <f>IFERROR(VLOOKUP(D8,DB!A:F,6,0),"")</f>
        <v>Generator-SG</v>
      </c>
      <c r="J8" s="107" t="str">
        <f>IFERROR(VLOOKUP(D8,DB!A:G,7,0),"")</f>
        <v>Vandalized</v>
      </c>
      <c r="K8" s="93" t="s">
        <v>39131</v>
      </c>
      <c r="L8" s="87" t="str">
        <f>IFERROR(VLOOKUP(D8,DB!A:I,9,0),"")</f>
        <v>Latis</v>
      </c>
    </row>
    <row r="9" spans="1:16" ht="15" customHeight="1">
      <c r="A9" s="107" t="s">
        <v>39127</v>
      </c>
      <c r="B9" s="107" t="str">
        <f>IFERROR(VLOOKUP(D9,DB!A:K,11,0),"")</f>
        <v>R4</v>
      </c>
      <c r="C9" s="89">
        <v>1</v>
      </c>
      <c r="D9" s="87" t="s">
        <v>38679</v>
      </c>
      <c r="E9" s="90"/>
      <c r="F9" s="91"/>
      <c r="G9" s="92">
        <f t="shared" ca="1" si="0"/>
        <v>45999.223380787036</v>
      </c>
      <c r="H9" s="91">
        <v>45998.996979166666</v>
      </c>
      <c r="I9" s="107" t="str">
        <f>IFERROR(VLOOKUP(D9,DB!A:F,6,0),"")</f>
        <v>SCECO</v>
      </c>
      <c r="J9" s="107" t="str">
        <f>IFERROR(VLOOKUP(D9,DB!A:G,7,0),"")</f>
        <v>Good</v>
      </c>
      <c r="K9" s="93" t="s">
        <v>39129</v>
      </c>
      <c r="L9" s="87" t="str">
        <f>IFERROR(VLOOKUP(D9,DB!A:I,9,0),"")</f>
        <v>Latis</v>
      </c>
    </row>
    <row r="10" spans="1:16" ht="15" customHeight="1">
      <c r="A10" s="107"/>
      <c r="B10" s="107" t="str">
        <f>IFERROR(VLOOKUP(D10,DB!A:K,11,0),"")</f>
        <v/>
      </c>
      <c r="C10" s="89"/>
      <c r="D10" s="87"/>
      <c r="E10" s="90"/>
      <c r="F10" s="91"/>
      <c r="G10" s="92">
        <f t="shared" ca="1" si="0"/>
        <v>45999.223380787036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45999.223380787036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45999.223380787036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45999.223380787036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45999.223380787036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45999.223380787036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45999.223380787036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45999.223380787036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45999.223380787036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45999.223380787036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45999.223380787036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45999.223380787036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45999.223380787036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45999.223380787036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45999.223380787036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45999.223380787036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45999.223380787036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45999.223380787036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45999.223380787036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45999.223380787036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45999.223380787036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45999.223380787036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45999.223380787036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45999.223380787036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45999.223380787036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45999.223380787036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45999.223380787036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45999.223380787036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45999.223380787036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45999.223380787036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45999.223380787036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45999.223380787036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45999.223380787036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45999.223380787036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45999.223380787036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45999.223380787036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45999.223380787036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45999.223380787036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45999.223380787036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45999.223380787036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45999.223380787036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45999.223380787036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45999.223380787036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45999.223380787036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45999.223380787036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45999.223380787036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45999.223380787036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45999.223380787036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45999.223380787036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45999.223380787036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45999.223380787036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45999.223380787036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45999.223380787036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45999.223380787036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45999.223380787036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45999.223380787036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45999.223380787036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45999.223380787036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45999.223380787036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45999.223380787036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45999.223380787036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45999.223380787036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45999.223380787036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45999.223380787036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45999.223380787036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45999.223380787036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45999.223380787036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45999.223380787036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45999.223380787036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45999.223380787036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45999.223380787036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45999.223380787036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45999.223380787036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45999.223380787036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45999.223380787036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45999.223380787036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45999.223380787036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45999.223380787036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45999.223380787036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45999.223380787036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45999.223380787036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45999.223380787036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45999.223380787036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45999.223380787036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45999.223380787036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45999.223380787036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45999.223380787036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45999.223380787036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45999.223380787036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45999.223380787036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45999.223380787036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45999.223380787036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45999.223380787036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45999.223380787036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45999.223380787036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45999.223380787036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45999.223380787036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45999.223380787036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45999.223380787036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45999.223380787036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45999.223380787036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45999.223380787036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45999.223380787036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45999.223380787036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45999.223380787036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45999.223380787036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45999.223380787036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45999.223380787036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45999.223380787036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45999.223380787036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45999.223380787036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45999.223380787036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45999.223380787036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45999.223380787036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45999.223380787036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45999.223380787036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45999.223380787036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45999.223380787036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45999.223380787036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45999.223380787036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45999.223380787036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45999.223380787036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45999.223380787036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45999.223380787036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45999.223380787036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45999.223380787036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45999.223380787036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45999.223380787036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45999.223380787036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45999.223380787036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45999.223380787036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45999.223380787036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45999.223380787036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45999.223380787036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45999.223380787036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45999.223380787036</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107.39132060184784</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73.034503472219512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50.562269675923744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17.85008217592258</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2.1158923611073988</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0.75545254629832925</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0.52421412037074333</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3</v>
      </c>
      <c r="D9" s="37" t="s">
        <v>34628</v>
      </c>
      <c r="E9" s="37" t="s">
        <v>39106</v>
      </c>
      <c r="F9" s="132">
        <v>45999.187083333331</v>
      </c>
      <c r="G9" s="102">
        <f ca="1">IFERROR(NOW()-F9,"")</f>
        <v>3.6297453705628868E-2</v>
      </c>
      <c r="H9" s="38">
        <v>45999.16741898148</v>
      </c>
      <c r="I9" s="37" t="str">
        <f>IFERROR(VLOOKUP(D9,DB!A:F,6,0),"")</f>
        <v>Generator-SG</v>
      </c>
      <c r="J9" s="37" t="str">
        <f>IFERROR(VLOOKUP(D9,DB!A:G,7,0),"")</f>
        <v>Vandalized</v>
      </c>
      <c r="K9" s="37" t="s">
        <v>39147</v>
      </c>
      <c r="L9" s="37" t="str">
        <f>IFERROR(VLOOKUP(D9,DB!A:I,9,0),"")</f>
        <v>Latis</v>
      </c>
    </row>
    <row r="10" spans="1:13" ht="30.75">
      <c r="A10" s="37" t="s">
        <v>39148</v>
      </c>
      <c r="B10" s="37" t="str">
        <f>IFERROR(VLOOKUP(D10,DB!A:K,11,0),"")</f>
        <v>R5</v>
      </c>
      <c r="C10" s="37">
        <v>1</v>
      </c>
      <c r="D10" s="37" t="s">
        <v>31458</v>
      </c>
      <c r="E10" s="37" t="s">
        <v>39106</v>
      </c>
      <c r="F10" s="132">
        <v>45999.138182870367</v>
      </c>
      <c r="G10" s="102">
        <f ca="1">IFERROR(NOW()-F10,"")</f>
        <v>8.5197916669130791E-2</v>
      </c>
      <c r="H10" s="38">
        <v>45999.130624999998</v>
      </c>
      <c r="I10" s="37" t="str">
        <f>IFERROR(VLOOKUP(D10,DB!A:F,6,0),"")</f>
        <v>SCECO</v>
      </c>
      <c r="J10" s="37" t="str">
        <f>IFERROR(VLOOKUP(D10,DB!A:G,7,0),"")</f>
        <v>Good</v>
      </c>
      <c r="K10" s="37" t="s">
        <v>39149</v>
      </c>
      <c r="L10" s="37" t="str">
        <f>IFERROR(VLOOKUP(D10,DB!A:I,9,0),"")</f>
        <v>Latis</v>
      </c>
    </row>
    <row r="11" spans="1:13">
      <c r="A11" s="37"/>
      <c r="B11" s="37" t="str">
        <f>IFERROR(VLOOKUP(D11,DB!A:K,11,0),"")</f>
        <v/>
      </c>
      <c r="C11" s="37"/>
      <c r="D11" s="37"/>
      <c r="E11" s="37"/>
      <c r="F11" s="38"/>
      <c r="G11" s="131">
        <f ca="1">IFERROR(NOW()-F11,"")</f>
        <v>45999.223380787036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45999.223380787036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45999.223380787036</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45999.223380787036</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45999.223380787036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45999.223380787036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45999.223380787036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45999.223380787036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45999.223380787036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45999.223380787036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45999.223380787036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45999.223380787036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45999.223380787036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45999.223380787036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45999.223380787036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45999.223380787036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45999.223380787036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45999.223380787036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45999.223380787036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45999.223380787036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45999.223380787036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45999.223380787036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45999.223380787036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45999.223380787036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45999.223380787036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45999.223380787036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45999.223380787036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45999.223380787036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45999.223380787036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45999.223380787036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45999.223380787036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45999.223380787036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45999.223380787036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45999.223380787036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45999.223380787036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45999.223380787036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45999.223380787036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45999.223380787036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45999.223380787036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45999.223380787036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45999.223380787036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45999.223380787036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45999.223380787036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45999.223380787036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45999.223380787036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45999.223380787036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45999.223380787036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45999.223380787036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45999.223380787036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45999.223380787036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45999.223380787036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45999.223380787036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45999.223380787036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45999.223380787036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45999.223380787036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45999.223380787036</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37026</v>
      </c>
      <c r="E2" s="138" t="s">
        <v>39106</v>
      </c>
      <c r="F2" s="117">
        <v>45999.134247685186</v>
      </c>
      <c r="G2" s="72">
        <f t="shared" ref="G2:G28" ca="1" si="0">IFERROR(NOW()-F2,"-")</f>
        <v>8.9133101850165986E-2</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ca="1" si="0"/>
        <v>45999.223380787036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45999.223380787036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45999.223380787036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45999.223380787036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45999.223380787036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45999.223380787036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45999.223380787036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45999.223380787036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45999.223380787036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45999.223380787036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45999.223380787036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45999.223380787036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45999.223380787036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45999.223380787036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45999.223380787036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45999.223380787036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45999.223380787036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45999.223380787036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45999.223380787036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45999.223380787036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45999.223380787036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45999.223380787036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45999.223380787036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45999.223380787036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45999.223380787036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45999.223380787036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45999.223380787036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45999.223380787036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45999.223380787036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45999.223380787036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45999.223380787036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45999.223380787036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45999.223380787036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45999.223380787036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45999.223380787036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45999.223380787036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45999.223380787036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45999.223380787036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45999.223380787036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45999.223380787036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45999.223380787036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45999.223380787036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45999.223380787036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45999.223380787036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45999.223380787036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45999.223380787036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45999.223380787036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45999.223380787036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45999.223380787036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45999.223380787036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45999.223380787036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45999.223380787036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45999.223380787036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45999.223380787036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45999.223380787036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45999.223380787036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45999.223380787036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45999.223380787036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45999.223380787036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45999.223380787036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45999.223380787036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45999.223380787036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45999.223380787036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45999.223380787036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45999.223380787036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45999.223380787036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45999.223380787036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45999.223380787036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45999.223380787036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45999.223380787036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45999.223380787036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45999.223380787036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45999.223380787036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45999.223380787036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45999.223380787036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45999.223380787036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45999.223380787036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45999.223380787036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45999.223380787036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45999.223380787036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45999.223380787036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45999.223380787036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45999.223380787036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45999.223380787036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45999.223380787036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45999.223380787036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45999.223380787036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45999.223380787036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45999.223380787036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45999.223380787036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45999.223380787036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45999.223380787036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45999.223380787036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45999.223380787036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45999.223380787036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45999.223380787036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45999.223380787036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45999.223380787036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45999.223380787036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45999.223380787036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45999.223380787036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45999.223380787036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45999.223380787036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45999.223380787036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45999.223380787036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45999.223380787036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45999.223380787036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45999.223380787036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45999.223380787036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45999.223380787036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45999.223380787036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45999.223380787036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45999.223380787036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45999.223380787036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45999.223380787036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45999.223380787036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45999.223380787036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45999.223380787036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45999.223380787036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45999.223380787036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45999.223380787036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45999.223380787036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45999.223380787036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45999.223380787036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45999.223380787036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45999.223380787036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45999.223380787036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45999.223380787036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45999.223380787036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45999.223380787036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45999.223380787036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45999.223380787036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45999.223380787036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45999.223380787036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45999.223380787036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45999.223380787036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45999.223380787036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45999.223380787036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45999.223380787036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45999.223380787036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45999.223380787036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45999.223380787036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45999.223380787036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45999.223380787036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45999.223380787036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45999.223380787036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45999.223380787036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45999.223380787036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45999.223380787036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45999.223380787036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45999.223380787036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45999.223380787036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45999.223380787036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45999.223380787036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45999.223380787036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45999.223380787036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45999.223380787036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45999.223380787036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45999.223380787036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45999.223380787036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45999.223380787036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45999.223380787036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45999.223380787036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45999.223380787036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45999.223380787036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45999.223380787036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45999.223380787036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45999.223380787036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45999.223380787036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45999.223380787036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45999.223380787036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45999.223380787036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45999.223380787036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45999.223380787036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45999.223380787036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45999.223380787036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45999.223380787036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45999.223380787036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45999.223380787036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45999.223380787036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45999.223380787036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45999.223380787036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45999.223380787036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45999.223380787036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45999.223380787036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45999.223380787036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45999.223380787036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45999.223380787036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45999.223380787036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45999.223380787036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45999.223380787036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45999.223380787036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45999.223380787036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45999.223380787036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45999.223380787036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45999.223380787036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45999.223380787036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45999.223380787036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45999.223380787036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45999.223380787036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45999.223380787036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45999.223380787036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45999.223380787036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45999.223380787036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45999.223380787036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45999.223380787036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45999.223380787036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45999.223380787036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45999.223380787036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45999.223380787036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45999.223380787036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45999.223380787036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45999.223380787036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45999.223380787036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45999.223380787036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45999.223380787036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45999.223380787036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45999.223380787036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45999.223380787036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45999.223380787036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45999.223380787036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45999.223380787036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45999.223380787036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45999.223380787036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45999.223380787036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45999.223380787036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45999.223380787036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45999.223380787036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45999.223380787036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45999.223380787036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45999.223380787036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45999.223380787036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45999.223380787036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45999.223380787036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45999.223380787036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45999.223380787036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45999.223380787036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45999.223380787036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45999.223380787036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45999.223380787036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45999.223380787036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45999.223380787036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45999.223380787036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45999.223380787036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45999.223380787036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45999.223380787036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45999.223380787036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45999.223380787036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45999.223380787036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45999.223380787036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45999.223380787036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45999.223380787036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45999.223380787036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45999.223380787036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45999.223380787036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45999.223380787036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45999.223380787036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45999.223380787036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45999.223380787036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45999.223380787036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45999.223380787036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45999.223380787036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45999.223380787036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45999.223380787036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45999.223380787036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45999.223380787036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45999.223380787036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45999.223380787036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45999.223380787036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45999.223380787036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45999.223380787036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45999.223380787036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45999.223380787036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45999.223380787036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45999.223380787036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45999.223380787036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45999.223380787036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45999.223380787036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45999.223380787036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45999.223380787036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45999.223380787036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45999.223380787036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45999.223380787036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45999.223380787036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45999.223380787036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45999.223380787036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45999.223380787036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45999.223380787036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45999.223380787036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45999.223380787036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45999.223380787036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45999.223380787036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45999.223380787036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45999.223380787036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45999.223380787036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45999.223380787036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45999.223380787036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45999.223380787036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45999.223380787036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45999.223380787036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45999.223380787036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45999.223380787036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45999.223380787036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45999.223380787036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45999.223380787036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45999.223380787036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45999.223380787036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45999.223380787036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45999.223380787036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45999.223380787036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45999.223380787036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45999.223380787036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45999.223380787036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45999.223380787036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45999.223380787036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45999.223380787036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45999.223380787036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45999.223380787036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45999.223380787036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45999.223380787036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45999.223380787036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45999.223380787036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45999.223380787036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45999.223380787036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45999.223380787036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45999.223380787036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45999.223380787036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45999.223380787036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45999.223380787036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45999.223380787036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45999.223380787036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45999.223380787036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45999.223380787036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45999.223380787036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45999.223380787036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45999.223380787036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45999.223380787036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45999.223380787036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45999.223380787036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45999.223380787036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45999.223380787036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45999.223380787036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45999.223380787036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45999.223380787036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45999.223380787036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45999.223380787036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45999.223380787036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45999.223380787036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45999.223380787036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45999.223380787036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45999.223380787036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45999.223380787036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45999.223380787036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45999.223380787036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45999.223380787036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45999.223380787036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45999.223380787036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45999.223380787036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45999.223380787036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45999.223380787036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45999.223380787036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45999.223380787036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45999.223380787036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45999.223380787036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45999.223380787036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45999.223380787036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45999.223380787036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45999.223380787036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45999.223380787036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45999.223380787036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45999.223380787036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45999.223380787036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45999.223380787036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45999.223380787036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45999.223380787036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45999.223380787036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45999.223380787036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45999.223380787036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45999.223380787036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45999.223380787036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45999.223380787036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45999.223380787036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45999.223380787036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45999.223380787036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45999.223380787036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45999.223380787036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45999.223380787036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45999.223380787036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45999.223380787036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45999.223380787036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45999.223380787036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45999.223380787036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