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1379" documentId="13_ncr:1_{F6CB121F-512D-4AA6-A0C1-0FB36C537598}" xr6:coauthVersionLast="47" xr6:coauthVersionMax="47" xr10:uidLastSave="{023F5BF3-D05D-4599-9941-457AFB4E89E4}"/>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3" l="1"/>
  <c r="B5" i="5"/>
  <c r="B6" i="5"/>
  <c r="B7" i="5"/>
  <c r="B8" i="5"/>
  <c r="B9" i="5"/>
  <c r="B10" i="5"/>
  <c r="B11" i="5"/>
  <c r="B12" i="5"/>
  <c r="B13" i="5"/>
  <c r="B14" i="5"/>
  <c r="B15" i="5"/>
  <c r="B16" i="5"/>
  <c r="B17" i="5"/>
  <c r="B18" i="5"/>
  <c r="B19" i="5"/>
  <c r="B20" i="5"/>
  <c r="B21" i="5"/>
  <c r="B22" i="5"/>
  <c r="B23" i="5"/>
  <c r="B24" i="5"/>
  <c r="B25" i="5"/>
  <c r="B26" i="5"/>
  <c r="B27" i="5"/>
  <c r="B28" i="5"/>
  <c r="B29" i="5"/>
  <c r="B30" i="5"/>
  <c r="B31" i="5"/>
  <c r="B32" i="5"/>
  <c r="B33" i="5"/>
  <c r="B34" i="5"/>
  <c r="B35" i="5"/>
  <c r="B36" i="5"/>
  <c r="B37" i="5"/>
  <c r="B38" i="5"/>
  <c r="B39" i="5"/>
  <c r="B40" i="5"/>
  <c r="B41" i="5"/>
  <c r="B42" i="5"/>
  <c r="B43" i="5"/>
  <c r="B44" i="5"/>
  <c r="B45" i="5"/>
  <c r="B46" i="5"/>
  <c r="B47" i="5"/>
  <c r="B48" i="5"/>
  <c r="B49" i="5"/>
  <c r="B50" i="5"/>
  <c r="B51" i="5"/>
  <c r="B52" i="5"/>
  <c r="B53" i="5"/>
  <c r="B54" i="5"/>
  <c r="B55" i="5"/>
  <c r="B56" i="5"/>
  <c r="B57" i="5"/>
  <c r="B58" i="5"/>
  <c r="B59" i="5"/>
  <c r="B60" i="5"/>
  <c r="B61" i="5"/>
  <c r="B62" i="5"/>
  <c r="B63" i="5"/>
  <c r="B64" i="5"/>
  <c r="B65" i="5"/>
  <c r="B66" i="5"/>
  <c r="B3" i="1"/>
  <c r="B4" i="1"/>
  <c r="B5" i="1"/>
  <c r="B6" i="1"/>
  <c r="B7" i="1"/>
  <c r="B8" i="1"/>
  <c r="B9" i="1"/>
  <c r="B10" i="1"/>
  <c r="B11" i="1"/>
  <c r="B12" i="1"/>
  <c r="B13" i="1"/>
  <c r="B14" i="1"/>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G17" i="5"/>
  <c r="I17" i="5"/>
  <c r="J17" i="5"/>
  <c r="L17" i="5"/>
  <c r="G18" i="5"/>
  <c r="I18" i="5"/>
  <c r="J18" i="5"/>
  <c r="L18" i="5"/>
  <c r="G19" i="5"/>
  <c r="I19" i="5"/>
  <c r="J19" i="5"/>
  <c r="L19" i="5"/>
  <c r="G20" i="5"/>
  <c r="I20" i="5"/>
  <c r="J20" i="5"/>
  <c r="L20" i="5"/>
  <c r="G21" i="5"/>
  <c r="I21" i="5"/>
  <c r="J21" i="5"/>
  <c r="L21" i="5"/>
  <c r="G22" i="5"/>
  <c r="I22" i="5"/>
  <c r="J22" i="5"/>
  <c r="L22" i="5"/>
  <c r="G23" i="5"/>
  <c r="I23" i="5"/>
  <c r="J23" i="5"/>
  <c r="L23" i="5"/>
  <c r="G24" i="5"/>
  <c r="I24" i="5"/>
  <c r="J24" i="5"/>
  <c r="L24" i="5"/>
  <c r="G25" i="5"/>
  <c r="I25" i="5"/>
  <c r="J25" i="5"/>
  <c r="L25" i="5"/>
  <c r="G26" i="5"/>
  <c r="I26" i="5"/>
  <c r="J26" i="5"/>
  <c r="L26" i="5"/>
  <c r="G27" i="5"/>
  <c r="I27" i="5"/>
  <c r="J27" i="5"/>
  <c r="L27" i="5"/>
  <c r="G28" i="5"/>
  <c r="I28" i="5"/>
  <c r="J28" i="5"/>
  <c r="L28" i="5"/>
  <c r="G29" i="5"/>
  <c r="I29" i="5"/>
  <c r="J29" i="5"/>
  <c r="L29" i="5"/>
  <c r="G30" i="5"/>
  <c r="I30" i="5"/>
  <c r="J30" i="5"/>
  <c r="L30" i="5"/>
  <c r="G31" i="5"/>
  <c r="I31" i="5"/>
  <c r="J31" i="5"/>
  <c r="L31" i="5"/>
  <c r="G32" i="5"/>
  <c r="I32" i="5"/>
  <c r="J32" i="5"/>
  <c r="L32" i="5"/>
  <c r="G33" i="5"/>
  <c r="I33" i="5"/>
  <c r="J33" i="5"/>
  <c r="L33" i="5"/>
  <c r="G34" i="5"/>
  <c r="I34" i="5"/>
  <c r="J34" i="5"/>
  <c r="L34" i="5"/>
  <c r="G35" i="5"/>
  <c r="I35" i="5"/>
  <c r="J35" i="5"/>
  <c r="L35" i="5"/>
  <c r="G36" i="5"/>
  <c r="I36" i="5"/>
  <c r="J36" i="5"/>
  <c r="L36" i="5"/>
  <c r="G37" i="5"/>
  <c r="I37" i="5"/>
  <c r="J37" i="5"/>
  <c r="L37" i="5"/>
  <c r="G38" i="5"/>
  <c r="I38" i="5"/>
  <c r="J38" i="5"/>
  <c r="L38" i="5"/>
  <c r="G39" i="5"/>
  <c r="I39" i="5"/>
  <c r="J39" i="5"/>
  <c r="L39" i="5"/>
  <c r="G40" i="5"/>
  <c r="I40" i="5"/>
  <c r="J40" i="5"/>
  <c r="L40" i="5"/>
  <c r="G41" i="5"/>
  <c r="I41" i="5"/>
  <c r="J41" i="5"/>
  <c r="L41" i="5"/>
  <c r="G42" i="5"/>
  <c r="I42" i="5"/>
  <c r="J42" i="5"/>
  <c r="L42" i="5"/>
  <c r="G43" i="5"/>
  <c r="I43" i="5"/>
  <c r="J43" i="5"/>
  <c r="L43" i="5"/>
  <c r="G44" i="5"/>
  <c r="I44" i="5"/>
  <c r="J44" i="5"/>
  <c r="L44" i="5"/>
  <c r="G45" i="5"/>
  <c r="I45" i="5"/>
  <c r="J45" i="5"/>
  <c r="L45" i="5"/>
  <c r="G46" i="5"/>
  <c r="I46" i="5"/>
  <c r="J46" i="5"/>
  <c r="L46" i="5"/>
  <c r="G47" i="5"/>
  <c r="I47" i="5"/>
  <c r="J47" i="5"/>
  <c r="L47" i="5"/>
  <c r="G48" i="5"/>
  <c r="I48" i="5"/>
  <c r="J48" i="5"/>
  <c r="L48" i="5"/>
  <c r="G49" i="5"/>
  <c r="I49" i="5"/>
  <c r="J49" i="5"/>
  <c r="L49" i="5"/>
  <c r="G50" i="5"/>
  <c r="I50" i="5"/>
  <c r="J50" i="5"/>
  <c r="L50" i="5"/>
  <c r="G51" i="5"/>
  <c r="I51" i="5"/>
  <c r="J51" i="5"/>
  <c r="L51" i="5"/>
  <c r="G52" i="5"/>
  <c r="I52" i="5"/>
  <c r="J52" i="5"/>
  <c r="L52" i="5"/>
  <c r="G53" i="5"/>
  <c r="I53" i="5"/>
  <c r="J53" i="5"/>
  <c r="L53" i="5"/>
  <c r="G54" i="5"/>
  <c r="I54" i="5"/>
  <c r="J54" i="5"/>
  <c r="L54" i="5"/>
  <c r="G55" i="5"/>
  <c r="I55" i="5"/>
  <c r="J55" i="5"/>
  <c r="L55" i="5"/>
  <c r="G56" i="5"/>
  <c r="I56" i="5"/>
  <c r="J56" i="5"/>
  <c r="L56" i="5"/>
  <c r="G57" i="5"/>
  <c r="I57" i="5"/>
  <c r="J57" i="5"/>
  <c r="L57" i="5"/>
  <c r="G58" i="5"/>
  <c r="I58" i="5"/>
  <c r="J58" i="5"/>
  <c r="L58" i="5"/>
  <c r="G59" i="5"/>
  <c r="I59" i="5"/>
  <c r="J59" i="5"/>
  <c r="L59" i="5"/>
  <c r="G60" i="5"/>
  <c r="I60" i="5"/>
  <c r="J60" i="5"/>
  <c r="L60" i="5"/>
  <c r="G61" i="5"/>
  <c r="I61" i="5"/>
  <c r="J61" i="5"/>
  <c r="L61" i="5"/>
  <c r="G62" i="5"/>
  <c r="I62" i="5"/>
  <c r="J62" i="5"/>
  <c r="L62" i="5"/>
  <c r="G63" i="5"/>
  <c r="I63" i="5"/>
  <c r="J63" i="5"/>
  <c r="L63" i="5"/>
  <c r="G64" i="5"/>
  <c r="I64" i="5"/>
  <c r="J64" i="5"/>
  <c r="L64" i="5"/>
  <c r="G65" i="5"/>
  <c r="I65" i="5"/>
  <c r="J65" i="5"/>
  <c r="L65"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 i="5"/>
  <c r="G4" i="5"/>
  <c r="I4" i="5"/>
  <c r="J4" i="5"/>
  <c r="L4" i="5"/>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3" i="5"/>
  <c r="J3" i="5"/>
  <c r="L3" i="5"/>
  <c r="B3" i="2"/>
  <c r="G3" i="2"/>
  <c r="I3" i="2"/>
  <c r="J3" i="2"/>
  <c r="L3" i="2"/>
  <c r="B2" i="1"/>
  <c r="L2" i="5"/>
  <c r="B2" i="4"/>
  <c r="I2" i="4"/>
  <c r="J2" i="4"/>
  <c r="L2" i="4"/>
  <c r="B2" i="3"/>
  <c r="B3" i="3"/>
  <c r="B4"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alcChain>
</file>

<file path=xl/sharedStrings.xml><?xml version="1.0" encoding="utf-8"?>
<sst xmlns="http://schemas.openxmlformats.org/spreadsheetml/2006/main" count="179013" uniqueCount="39099">
  <si>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</si>
  <si>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</si>
  <si>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</si>
  <si>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</si>
  <si>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</si>
  <si>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</si>
  <si>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</si>
  <si>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</si>
  <si>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</si>
  <si>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</si>
  <si>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</si>
  <si>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</si>
  <si>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</si>
  <si>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</si>
  <si>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</si>
  <si>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</si>
  <si>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</si>
  <si>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</si>
  <si>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</si>
  <si>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</si>
  <si>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</si>
  <si>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</si>
  <si>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</si>
  <si>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</si>
  <si>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</si>
  <si>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</si>
  <si>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</si>
  <si>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</si>
  <si>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</si>
  <si>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</si>
  <si>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</si>
  <si>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</si>
  <si>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</si>
  <si>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</si>
  <si>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</si>
  <si>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</si>
  <si>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</si>
  <si>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</si>
  <si>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</si>
  <si>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</si>
  <si>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</si>
  <si>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</si>
  <si>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</si>
  <si>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</si>
  <si>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</si>
  <si>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</si>
  <si>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</si>
  <si>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</si>
  <si>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</si>
  <si>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</si>
  <si>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</si>
  <si>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</si>
  <si>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</si>
  <si>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</si>
  <si>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</si>
  <si>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</si>
  <si>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</si>
  <si>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</si>
  <si>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</si>
  <si>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</si>
  <si>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</si>
  <si>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</si>
  <si>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</si>
  <si>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</si>
  <si>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</si>
  <si>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</si>
  <si>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</si>
  <si>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</si>
  <si>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</si>
  <si>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</si>
  <si>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</si>
  <si>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</si>
  <si>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</si>
  <si>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</si>
  <si>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</si>
  <si>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</si>
  <si>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</si>
  <si>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</si>
  <si>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</si>
  <si>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</si>
  <si>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</si>
  <si>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</si>
  <si>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</si>
  <si>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</si>
  <si>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</si>
  <si>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</si>
  <si>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</si>
  <si>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</si>
  <si>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</si>
  <si>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</si>
  <si>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</si>
  <si>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</si>
  <si>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</si>
  <si>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</si>
  <si>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</si>
  <si>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</si>
  <si>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</si>
  <si>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</si>
  <si>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</si>
  <si>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</si>
  <si>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</si>
  <si>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</si>
  <si>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</si>
  <si>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</si>
  <si>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</si>
  <si>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</si>
  <si>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</si>
  <si>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</si>
  <si>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</si>
  <si>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</si>
  <si>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</si>
  <si>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</si>
  <si>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</si>
  <si>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</si>
  <si>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</si>
  <si>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</si>
  <si>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</si>
  <si>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</si>
  <si>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</si>
  <si>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</si>
  <si>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</si>
  <si>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</si>
  <si>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</si>
  <si>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</si>
  <si>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</si>
  <si>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</si>
  <si>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</si>
  <si>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</si>
  <si>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</si>
  <si>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</si>
  <si>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</si>
  <si>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</si>
  <si>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</si>
  <si>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</si>
  <si>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</si>
  <si>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</si>
  <si>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</si>
  <si>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</si>
  <si>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</si>
  <si>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</si>
  <si>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</si>
  <si>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</si>
  <si>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</si>
  <si>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</si>
  <si>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</si>
  <si>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</si>
  <si>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</si>
  <si>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</si>
  <si>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</si>
  <si>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</si>
  <si>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</si>
  <si>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</si>
  <si>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</si>
  <si>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</si>
  <si>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</si>
  <si>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</si>
  <si>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</si>
  <si>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</si>
  <si>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</si>
  <si>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</si>
  <si>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</si>
  <si>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</si>
  <si>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</si>
  <si>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</si>
  <si>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</si>
  <si>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</si>
  <si>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</si>
  <si>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</si>
  <si>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</si>
  <si>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</si>
  <si>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</si>
  <si>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</si>
  <si>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</si>
  <si>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</si>
  <si>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</si>
  <si>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</si>
  <si>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</si>
  <si>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</si>
  <si>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</si>
  <si>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</si>
  <si>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</si>
  <si>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</si>
  <si>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</si>
  <si>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</si>
  <si>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</si>
  <si>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</si>
  <si>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</si>
  <si>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</si>
  <si>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</si>
  <si>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</si>
  <si>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</si>
  <si>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</si>
  <si>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</si>
  <si>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</si>
  <si>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</si>
  <si>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</si>
  <si>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</si>
  <si>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</si>
  <si>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</si>
  <si>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</si>
  <si>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</si>
  <si>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</si>
  <si>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</si>
  <si>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</si>
  <si>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</si>
  <si>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</si>
  <si>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</si>
  <si>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</si>
  <si>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</si>
  <si>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</si>
  <si>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</si>
  <si>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</si>
  <si>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</si>
  <si>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</si>
  <si>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</si>
  <si>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</si>
  <si>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</si>
  <si>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</si>
  <si>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</si>
  <si>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</si>
  <si>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</si>
  <si>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</si>
  <si>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</si>
  <si>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</si>
  <si>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</si>
  <si>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</si>
  <si>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</si>
  <si>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</si>
  <si>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</si>
  <si>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</si>
  <si>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</si>
  <si>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</si>
  <si>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</si>
  <si>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</si>
  <si>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</si>
  <si>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</si>
  <si>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</si>
  <si>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</si>
  <si>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</si>
  <si>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</si>
  <si>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</si>
  <si>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</si>
  <si>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</si>
  <si>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</si>
  <si>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</si>
  <si>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</si>
  <si>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</si>
  <si>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</si>
  <si>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</si>
  <si>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</si>
  <si>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</si>
  <si>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</si>
  <si>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</si>
  <si>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</si>
  <si>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</si>
  <si>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</si>
  <si>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</si>
  <si>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</si>
  <si>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</si>
  <si>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</si>
  <si>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</si>
  <si>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</si>
  <si>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</si>
  <si>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</si>
  <si>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</si>
  <si>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</si>
  <si>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</si>
  <si>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</si>
  <si>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</si>
  <si>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</si>
  <si>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</si>
  <si>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</si>
  <si>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</si>
  <si>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</si>
  <si>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</si>
  <si>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</si>
  <si>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</si>
  <si>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</si>
  <si>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</si>
  <si>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</si>
  <si>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</si>
  <si>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</si>
  <si>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</si>
  <si>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</si>
  <si>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</si>
  <si>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</si>
  <si>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</si>
  <si>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</si>
  <si>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</si>
  <si>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</si>
  <si>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</si>
  <si>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</si>
  <si>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</si>
  <si>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</si>
  <si>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</si>
  <si>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</si>
  <si>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</si>
  <si>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</si>
  <si>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</si>
  <si>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</si>
  <si>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</si>
  <si>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</si>
  <si>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</si>
  <si>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</si>
  <si>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</si>
  <si>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</si>
  <si>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</si>
  <si>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</si>
  <si>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</si>
  <si>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</si>
  <si>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</si>
  <si>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</si>
  <si>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</si>
  <si>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</si>
  <si>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</si>
  <si>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</si>
  <si>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</si>
  <si>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</si>
  <si>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</si>
  <si>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</si>
  <si>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</si>
  <si>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</si>
  <si>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</si>
  <si>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</si>
  <si>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</si>
  <si>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</si>
  <si>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</si>
  <si>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</si>
  <si>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</si>
  <si>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</si>
  <si>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</si>
  <si>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</si>
  <si>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</si>
  <si>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</si>
  <si>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</si>
  <si>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</si>
  <si>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</si>
  <si>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</si>
  <si>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</si>
  <si>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</si>
  <si>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</si>
  <si>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</si>
  <si>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</si>
  <si>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</si>
  <si>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</si>
  <si>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</si>
  <si>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</si>
  <si>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</si>
  <si>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</si>
  <si>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</si>
  <si>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</si>
  <si>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</si>
  <si>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</si>
  <si>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</si>
  <si>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</si>
  <si>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</si>
  <si>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</si>
  <si>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</si>
  <si>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</si>
  <si>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</si>
  <si>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</si>
  <si>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</si>
  <si>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</si>
  <si>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</si>
  <si>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</si>
  <si>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</si>
  <si>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</si>
  <si>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</si>
  <si>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</si>
  <si>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</si>
  <si>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</si>
  <si>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</si>
  <si>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</si>
  <si>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</si>
  <si>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</si>
  <si>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</si>
  <si>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</si>
  <si>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</si>
  <si>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</si>
  <si>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</si>
  <si>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</si>
  <si>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</si>
  <si>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</si>
  <si>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</si>
  <si>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</si>
  <si>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</si>
  <si>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</si>
  <si>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</si>
  <si>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</si>
  <si>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</si>
  <si>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</si>
  <si>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</si>
  <si>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</si>
  <si>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</si>
  <si>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</si>
  <si>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</si>
  <si>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</si>
  <si>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</si>
  <si>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</si>
  <si>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</si>
  <si>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</si>
  <si>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</si>
  <si>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</si>
  <si>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</si>
  <si>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</si>
  <si>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</si>
  <si>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</si>
  <si>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</si>
  <si>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</si>
  <si>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</si>
  <si>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</si>
  <si>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</si>
  <si>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</si>
  <si>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</si>
  <si>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</si>
  <si>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</si>
  <si>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</si>
  <si>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</si>
  <si>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</si>
  <si>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</si>
  <si>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</si>
  <si>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</si>
  <si>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</si>
  <si>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</si>
  <si>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</si>
  <si>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</si>
  <si>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</si>
  <si>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</si>
  <si>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</si>
  <si>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</si>
  <si>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</si>
  <si>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</si>
  <si>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</si>
  <si>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</si>
  <si>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</si>
  <si>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</si>
  <si>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</si>
  <si>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</si>
  <si>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</si>
  <si>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</si>
  <si>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</si>
  <si>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</si>
  <si>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</si>
  <si>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</si>
  <si>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</si>
  <si>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</si>
  <si>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</si>
  <si>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</si>
  <si>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</si>
  <si>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</si>
  <si>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</si>
  <si>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</si>
  <si>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</si>
  <si>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</si>
  <si>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</si>
  <si>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</si>
  <si>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</si>
  <si>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</si>
  <si>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</si>
  <si>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</si>
  <si>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</si>
  <si>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</si>
  <si>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</si>
  <si>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</si>
  <si>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</si>
  <si>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</si>
  <si>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</si>
  <si>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</si>
  <si>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</si>
  <si>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</si>
  <si>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</si>
  <si>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</si>
  <si>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</si>
  <si>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</si>
  <si>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</si>
  <si>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</si>
  <si>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</si>
  <si>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</si>
  <si>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</si>
  <si>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</si>
  <si>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</si>
  <si>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</si>
  <si>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</si>
  <si>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</si>
  <si>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</si>
  <si>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</si>
  <si>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</si>
  <si>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</si>
  <si>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</si>
  <si>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</si>
  <si>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</si>
  <si>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</si>
  <si>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</si>
  <si>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</si>
  <si>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</si>
  <si>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</si>
  <si>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</si>
  <si>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</si>
  <si>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</si>
  <si>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</si>
  <si>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</si>
  <si>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</si>
  <si>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</si>
  <si>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</si>
  <si>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</si>
  <si>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</si>
  <si>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</si>
  <si>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</si>
  <si>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</si>
  <si>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</si>
  <si>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</si>
  <si>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</si>
  <si>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</si>
  <si>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</si>
  <si>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</si>
  <si>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</si>
  <si>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</si>
  <si>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</si>
  <si>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</si>
  <si>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</si>
  <si>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</si>
  <si>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</si>
  <si>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</si>
  <si>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</si>
  <si>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</si>
  <si>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</si>
  <si>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</si>
  <si>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</si>
  <si>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</si>
  <si>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</si>
  <si>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</si>
  <si>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</si>
  <si>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</si>
  <si>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</si>
  <si>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</si>
  <si>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</si>
  <si>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</si>
  <si>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</si>
  <si>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</si>
  <si>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</si>
  <si>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</si>
  <si>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</si>
  <si>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</si>
  <si>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</si>
  <si>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</si>
  <si>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</si>
  <si>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</si>
  <si>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</si>
  <si>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</si>
  <si>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</si>
  <si>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</si>
  <si>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</si>
  <si>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</si>
  <si>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</si>
  <si>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</si>
  <si>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</si>
  <si>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</si>
  <si>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</si>
  <si>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</si>
  <si>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</si>
  <si>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</si>
  <si>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</si>
  <si>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</si>
  <si>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</si>
  <si>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</si>
  <si>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</si>
  <si>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</si>
  <si>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</si>
  <si>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</si>
  <si>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</si>
  <si>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</si>
  <si>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</si>
  <si>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</si>
  <si>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</si>
  <si>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</si>
  <si>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</si>
  <si>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</si>
  <si>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</si>
  <si>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</si>
  <si>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</si>
  <si>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</si>
  <si>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</si>
  <si>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</si>
  <si>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</si>
  <si>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</si>
  <si>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</si>
  <si>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</si>
  <si>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</si>
  <si>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</si>
  <si>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</si>
  <si>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</si>
  <si>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</si>
  <si>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</si>
  <si>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</si>
  <si>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</si>
  <si>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</si>
  <si>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</si>
  <si>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</si>
  <si>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</si>
  <si>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</si>
  <si>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</si>
  <si>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</si>
  <si>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</si>
  <si>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</si>
  <si>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</si>
  <si>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</si>
  <si>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</si>
  <si>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</si>
  <si>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</si>
  <si>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</si>
  <si>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</si>
  <si>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</si>
  <si>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</si>
  <si>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</si>
  <si>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</si>
  <si>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</si>
  <si>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</si>
  <si>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</si>
  <si>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</si>
  <si>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</si>
  <si>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</si>
  <si>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</si>
  <si>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</si>
  <si>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</si>
  <si>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</si>
  <si>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</si>
  <si>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</si>
  <si>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</si>
  <si>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</si>
  <si>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</si>
  <si>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</si>
  <si>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</si>
  <si>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</si>
  <si>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</si>
  <si>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</si>
  <si>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</si>
  <si>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</si>
  <si>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</si>
  <si>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</si>
  <si>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</si>
  <si>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</si>
  <si>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</si>
  <si>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</si>
  <si>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</si>
  <si>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</si>
  <si>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</si>
  <si>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</si>
  <si>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</si>
  <si>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</si>
  <si>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</si>
  <si>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</si>
  <si>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</si>
  <si>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</si>
  <si>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</si>
  <si>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</si>
  <si>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</si>
  <si>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</si>
  <si>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</si>
  <si>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</si>
  <si>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</si>
  <si>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</si>
  <si>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</si>
  <si>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</si>
  <si>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</si>
  <si>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</si>
  <si>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</si>
  <si>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</si>
  <si>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</si>
  <si>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</si>
  <si>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</si>
  <si>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</si>
  <si>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</si>
  <si>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</si>
  <si>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</si>
  <si>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</si>
  <si>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</si>
  <si>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</si>
  <si>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</si>
  <si>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</si>
  <si>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</si>
  <si>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</si>
  <si>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</si>
  <si>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</si>
  <si>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</si>
  <si>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</si>
  <si>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</si>
  <si>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</si>
  <si>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</si>
  <si>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</si>
  <si>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</si>
  <si>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</si>
  <si>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</si>
  <si>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</si>
  <si>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</si>
  <si>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</si>
  <si>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</si>
  <si>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</si>
  <si>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</si>
  <si>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</si>
  <si>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</si>
  <si>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</si>
  <si>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</si>
  <si>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</si>
  <si>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</si>
  <si>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</si>
  <si>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</si>
  <si>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</si>
  <si>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</si>
  <si>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</si>
  <si>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</si>
  <si>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</si>
  <si>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</si>
  <si>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</si>
  <si>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</si>
  <si>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</si>
  <si>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</si>
  <si>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</si>
  <si>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</si>
  <si>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</si>
  <si>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</si>
  <si>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</si>
  <si>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</si>
  <si>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</si>
  <si>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</si>
  <si>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</si>
  <si>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</si>
  <si>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</si>
  <si>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</si>
  <si>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</si>
  <si>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</si>
  <si>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</si>
  <si>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</si>
  <si>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</si>
  <si>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</si>
  <si>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</si>
  <si>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</si>
  <si>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</si>
  <si>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</si>
  <si>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</si>
  <si>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</si>
  <si>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</si>
  <si>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</si>
  <si>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</si>
  <si>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</si>
  <si>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</si>
  <si>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</si>
  <si>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</si>
  <si>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</si>
  <si>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</si>
  <si>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</si>
  <si>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</si>
  <si>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</si>
  <si>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</si>
  <si>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</si>
  <si>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</si>
  <si>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</si>
  <si>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</si>
  <si>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</si>
  <si>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</si>
  <si>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</si>
  <si>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</si>
  <si>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</si>
  <si>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</si>
  <si>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</si>
  <si>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</si>
  <si>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</si>
  <si>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</si>
  <si>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</si>
  <si>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</si>
  <si>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</si>
  <si>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</si>
  <si>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</si>
  <si>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</si>
  <si>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</si>
  <si>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</si>
  <si>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</si>
  <si>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</si>
  <si>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</si>
  <si>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</si>
  <si>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</si>
  <si>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</si>
  <si>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</si>
  <si>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</si>
  <si>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</si>
  <si>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</si>
  <si>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</si>
  <si>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</si>
  <si>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</si>
  <si>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</si>
  <si>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</si>
  <si>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</si>
  <si>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</si>
  <si>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</si>
  <si>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</si>
  <si>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</si>
  <si>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</si>
  <si>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</si>
  <si>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</si>
  <si>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</si>
  <si>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</si>
  <si>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</si>
  <si>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</si>
  <si>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</si>
  <si>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</si>
  <si>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</si>
  <si>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</si>
  <si>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</si>
  <si>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</si>
  <si>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</si>
  <si>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</si>
  <si>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</si>
  <si>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</si>
  <si>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</si>
  <si>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</si>
  <si>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</si>
  <si>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</si>
  <si>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</si>
  <si>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</si>
  <si>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</si>
  <si>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</si>
  <si>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</si>
  <si>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</si>
  <si>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</si>
  <si>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</si>
  <si>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</si>
  <si>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</si>
  <si>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</si>
  <si>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</si>
  <si>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</si>
  <si>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</si>
  <si>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</si>
  <si>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</si>
  <si>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</si>
  <si>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</si>
  <si>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</si>
  <si>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</si>
  <si>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</si>
  <si>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</si>
  <si>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</si>
  <si>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</si>
  <si>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</si>
  <si>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</si>
  <si>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</si>
  <si>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</si>
  <si>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</si>
  <si>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</si>
  <si>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</si>
  <si>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</si>
  <si>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</si>
  <si>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</si>
  <si>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</si>
  <si>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</si>
  <si>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</si>
  <si>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</si>
  <si>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</si>
  <si>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</si>
  <si>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</si>
  <si>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</si>
  <si>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</si>
  <si>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</si>
  <si>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</si>
  <si>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</si>
  <si>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</si>
  <si>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</si>
  <si>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</si>
  <si>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</si>
  <si>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</si>
  <si>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</si>
  <si>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</si>
  <si>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</si>
  <si>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</si>
  <si>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</si>
  <si>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</si>
  <si>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</si>
  <si>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</si>
  <si>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</si>
  <si>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</si>
  <si>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</si>
  <si>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</si>
  <si>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</si>
  <si>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</si>
  <si>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</si>
  <si>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</si>
  <si>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</si>
  <si>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</si>
  <si>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</si>
  <si>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</si>
  <si>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</si>
  <si>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</si>
  <si>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</si>
  <si>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</si>
  <si>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</si>
  <si>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</si>
  <si>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</si>
  <si>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</si>
  <si>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</si>
  <si>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</si>
  <si>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</si>
  <si>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</si>
  <si>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</si>
  <si>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</si>
  <si>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</si>
  <si>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</si>
  <si>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</si>
  <si>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</si>
  <si>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</si>
  <si>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</si>
  <si>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</si>
  <si>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</si>
  <si>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</si>
  <si>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</si>
  <si>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</si>
  <si>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</si>
  <si>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</si>
  <si>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</si>
  <si>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</si>
  <si>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</si>
  <si>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</si>
  <si>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</si>
  <si>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</si>
  <si>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</si>
  <si>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</si>
  <si>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</si>
  <si>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</si>
  <si>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</si>
  <si>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</si>
  <si>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</si>
  <si>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</si>
  <si>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</si>
  <si>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</si>
  <si>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</si>
  <si>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</si>
  <si>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</si>
  <si>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</si>
  <si>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</si>
  <si>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</si>
  <si>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</si>
  <si>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</si>
  <si>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</si>
  <si>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</si>
  <si>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</si>
  <si>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</si>
  <si>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</si>
  <si>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</si>
  <si>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</si>
  <si>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</si>
  <si>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</si>
  <si>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</si>
  <si>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</si>
  <si>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</si>
  <si>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</si>
  <si>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</si>
  <si>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</si>
  <si>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</si>
  <si>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</si>
  <si>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</si>
  <si>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</si>
  <si>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</si>
  <si>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</si>
  <si>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</si>
  <si>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</si>
  <si>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</si>
  <si>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</si>
  <si>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</si>
  <si>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</si>
  <si>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</si>
  <si>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</si>
  <si>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</si>
  <si>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</si>
  <si>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</si>
  <si>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</si>
  <si>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</si>
  <si>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</si>
  <si>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</si>
  <si>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</si>
  <si>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</si>
  <si>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</si>
  <si>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</si>
  <si>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</si>
  <si>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</si>
  <si>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</si>
  <si>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</si>
  <si>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</si>
  <si>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</si>
  <si>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</si>
  <si>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</si>
  <si>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</si>
  <si>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</si>
  <si>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</si>
  <si>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</si>
  <si>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</si>
  <si>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</si>
  <si>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</si>
  <si>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</si>
  <si>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</si>
  <si>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</si>
  <si>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</si>
  <si>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</si>
  <si>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</si>
  <si>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</si>
  <si>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</si>
  <si>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</si>
  <si>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</si>
  <si>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</si>
  <si>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</si>
  <si>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</si>
  <si>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</si>
  <si>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</si>
  <si>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</si>
  <si>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</si>
  <si>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</si>
  <si>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</si>
  <si>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</si>
  <si>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</si>
  <si>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</si>
  <si>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</si>
  <si>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</si>
  <si>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</si>
  <si>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</si>
  <si>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</si>
  <si>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</si>
  <si>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</si>
  <si>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</si>
  <si>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</si>
  <si>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</si>
  <si>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</si>
  <si>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</si>
  <si>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</si>
  <si>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</si>
  <si>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</si>
  <si>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</si>
  <si>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</si>
  <si>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</si>
  <si>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</si>
  <si>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</si>
  <si>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</si>
  <si>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</si>
  <si>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</si>
  <si>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</si>
  <si>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</si>
  <si>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</si>
  <si>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</si>
  <si>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</si>
  <si>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</si>
  <si>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</si>
  <si>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</si>
  <si>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</si>
  <si>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</si>
  <si>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</si>
  <si>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</si>
  <si>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</si>
  <si>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</si>
  <si>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</si>
  <si>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</si>
  <si>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</si>
  <si>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</si>
  <si>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</si>
  <si>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</si>
  <si>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</si>
  <si>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</si>
  <si>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</si>
  <si>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</si>
  <si>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</si>
  <si>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</si>
  <si>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</si>
  <si>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</si>
  <si>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</si>
  <si>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</si>
  <si>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</si>
  <si>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</si>
  <si>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</si>
  <si>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</si>
  <si>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</si>
  <si>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</si>
  <si>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</si>
  <si>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</si>
  <si>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</si>
  <si>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</si>
  <si>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</si>
  <si>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</si>
  <si>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</si>
  <si>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</si>
  <si>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</si>
  <si>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</si>
  <si>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</si>
  <si>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</si>
  <si>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</si>
  <si>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</si>
  <si>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</si>
  <si>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</si>
  <si>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</si>
  <si>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</si>
  <si>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</si>
  <si>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</si>
  <si>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</si>
  <si>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</si>
  <si>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</si>
  <si>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</si>
  <si>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</si>
  <si>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</si>
  <si>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</si>
  <si>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</si>
  <si>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</si>
  <si>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</si>
  <si>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</si>
  <si>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</si>
  <si>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</si>
  <si>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</si>
  <si>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</si>
  <si>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</si>
  <si>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</si>
  <si>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</si>
  <si>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</si>
  <si>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</si>
  <si>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</si>
  <si>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</si>
  <si>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</si>
  <si>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</si>
  <si>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</si>
  <si>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</si>
  <si>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</si>
  <si>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</si>
  <si>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</si>
  <si>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</si>
  <si>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</si>
  <si>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</si>
  <si>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</si>
  <si>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</si>
  <si>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</si>
  <si>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</si>
  <si>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</si>
  <si>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</si>
  <si>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</si>
  <si>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</si>
  <si>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</si>
  <si>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</si>
  <si>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</si>
  <si>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</si>
  <si>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</si>
  <si>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</si>
  <si>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</si>
  <si>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</si>
  <si>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</si>
  <si>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</si>
  <si>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</si>
  <si>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</si>
  <si>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</si>
  <si>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</si>
  <si>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</si>
  <si>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</si>
  <si>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</si>
  <si>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</si>
  <si>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</si>
  <si>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</si>
  <si>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</si>
  <si>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</si>
  <si>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</si>
  <si>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</si>
  <si>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</si>
  <si>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</si>
  <si>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</si>
  <si>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</si>
  <si>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</si>
  <si>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</si>
  <si>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</si>
  <si>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</si>
  <si>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</si>
  <si>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</si>
  <si>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</si>
  <si>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</si>
  <si>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</si>
  <si>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</si>
  <si>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</si>
  <si>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</si>
  <si>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</si>
  <si>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</si>
  <si>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</si>
  <si>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</si>
  <si>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</si>
  <si>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</si>
  <si>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</si>
  <si>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</si>
  <si>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</si>
  <si>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</si>
  <si>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</si>
  <si>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</si>
  <si>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</si>
  <si>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</si>
  <si>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</si>
  <si>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</si>
  <si>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</si>
  <si>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</si>
  <si>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</si>
  <si>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</si>
  <si>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</si>
  <si>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</si>
  <si>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</si>
  <si>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</si>
  <si>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</si>
  <si>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</si>
  <si>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</si>
  <si>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</si>
  <si>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</si>
  <si>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</si>
  <si>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</si>
  <si>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</si>
  <si>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</si>
  <si>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</si>
  <si>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</si>
  <si>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</si>
  <si>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</si>
  <si>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</si>
  <si>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</si>
  <si>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</si>
  <si>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</si>
  <si>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</si>
  <si>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</si>
  <si>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</si>
  <si>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</si>
  <si>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</si>
  <si>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</si>
  <si>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</si>
  <si>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</si>
  <si>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</si>
  <si>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</si>
  <si>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</si>
  <si>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</si>
  <si>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</si>
  <si>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</si>
  <si>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</si>
  <si>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</si>
  <si>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</si>
  <si>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</si>
  <si>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</si>
  <si>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</si>
  <si>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</si>
  <si>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</si>
  <si>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</si>
  <si>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</si>
  <si>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</si>
  <si>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</si>
  <si>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</si>
  <si>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</si>
  <si>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</si>
  <si>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</si>
  <si>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</si>
  <si>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</si>
  <si>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</si>
  <si>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</si>
  <si>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</si>
  <si>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</si>
  <si>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</si>
  <si>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</si>
  <si>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</si>
  <si>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</si>
  <si>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</si>
  <si>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</si>
  <si>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</si>
  <si>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</si>
  <si>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</si>
  <si>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</si>
  <si>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</si>
  <si>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</si>
  <si>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</si>
  <si>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</si>
  <si>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</si>
  <si>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</si>
  <si>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</si>
  <si>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</si>
  <si>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</si>
  <si>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</si>
  <si>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</si>
  <si>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</si>
  <si>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</si>
  <si>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</si>
  <si>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</si>
  <si>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</si>
  <si>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</si>
  <si>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</si>
  <si>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</si>
  <si>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</si>
  <si>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</si>
  <si>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</si>
  <si>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</si>
  <si>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</si>
  <si>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</si>
  <si>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</si>
  <si>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</si>
  <si>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</si>
  <si>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</si>
  <si>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</si>
  <si>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</si>
  <si>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</si>
  <si>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</si>
  <si>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</si>
  <si>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</si>
  <si>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</si>
  <si>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</si>
  <si>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</si>
  <si>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</si>
  <si>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</si>
  <si>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</si>
  <si>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</si>
  <si>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</si>
  <si>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</si>
  <si>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</si>
  <si>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</si>
  <si>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</si>
  <si>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</si>
  <si>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</si>
  <si>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</si>
  <si>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</si>
  <si>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</si>
  <si>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</si>
  <si>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</si>
  <si>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</si>
  <si>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</si>
  <si>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</si>
  <si>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</si>
  <si>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</si>
  <si>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</si>
  <si>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</si>
  <si>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</si>
  <si>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</si>
  <si>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</si>
  <si>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</si>
  <si>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</si>
  <si>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</si>
  <si>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</si>
  <si>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</si>
  <si>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</si>
  <si>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</si>
  <si>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</si>
  <si>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</si>
  <si>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</si>
  <si>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</si>
  <si>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</si>
  <si>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</si>
  <si>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</si>
  <si>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</si>
  <si>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</si>
  <si>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</si>
  <si>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</si>
  <si>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</si>
  <si>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</si>
  <si>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</si>
  <si>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</si>
  <si>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</si>
  <si>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</si>
  <si>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</si>
  <si>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</si>
  <si>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</si>
  <si>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</si>
  <si>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</si>
  <si>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</si>
  <si>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</si>
  <si>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</si>
  <si>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</si>
  <si>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</si>
  <si>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</si>
  <si>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</si>
  <si>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</si>
  <si>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</si>
  <si>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</si>
  <si>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</si>
  <si>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</si>
  <si>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</si>
  <si>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</si>
  <si>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</si>
  <si>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</si>
  <si>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</si>
  <si>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</si>
  <si>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</si>
  <si>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</si>
  <si>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</si>
  <si>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</si>
  <si>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</si>
  <si>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</si>
  <si>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</si>
  <si>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</si>
  <si>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</si>
  <si>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</si>
  <si>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</si>
  <si>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</si>
  <si>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</si>
  <si>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</si>
  <si>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</si>
  <si>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</si>
  <si>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</si>
  <si>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</si>
  <si>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</si>
  <si>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</si>
  <si>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</si>
  <si>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</si>
  <si>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</si>
  <si>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</si>
  <si>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</si>
  <si>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</si>
  <si>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</si>
  <si>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</si>
  <si>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</si>
  <si>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</si>
  <si>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</si>
  <si>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</si>
  <si>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</si>
  <si>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</si>
  <si>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</si>
  <si>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</si>
  <si>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</si>
  <si>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</si>
  <si>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</si>
  <si>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</si>
  <si>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</si>
  <si>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</si>
  <si>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</si>
  <si>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</si>
  <si>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</si>
  <si>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</si>
  <si>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</si>
  <si>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</si>
  <si>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</si>
  <si>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</si>
  <si>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</si>
  <si>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</si>
  <si>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</si>
  <si>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</si>
  <si>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</si>
  <si>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</si>
  <si>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</si>
  <si>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</si>
  <si>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</si>
  <si>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</si>
  <si>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</si>
  <si>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</si>
  <si>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</si>
  <si>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</si>
  <si>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</si>
  <si>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</si>
  <si>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</si>
  <si>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</si>
  <si>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</si>
  <si>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</si>
  <si>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</si>
  <si>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</si>
  <si>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</si>
  <si>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</si>
  <si>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</si>
  <si>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</si>
  <si>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</si>
  <si>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</si>
  <si>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</si>
  <si>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</si>
  <si>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</si>
  <si>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</si>
  <si>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</si>
  <si>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</si>
  <si>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</si>
  <si>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</si>
  <si>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</si>
  <si>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</si>
  <si>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</si>
  <si>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</si>
  <si>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</si>
  <si>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</si>
  <si>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</si>
  <si>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</si>
  <si>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</si>
  <si>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</si>
  <si>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</si>
  <si>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</si>
  <si>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</si>
  <si>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</si>
  <si>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</si>
  <si>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</si>
  <si>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</si>
  <si>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</si>
  <si>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</si>
  <si>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</si>
  <si>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</si>
  <si>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</si>
  <si>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</si>
  <si>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</si>
  <si>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</si>
  <si>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</si>
  <si>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</si>
  <si>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</si>
  <si>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</si>
  <si>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</si>
  <si>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</si>
  <si>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</si>
  <si>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</si>
  <si>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</si>
  <si>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</si>
  <si>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</si>
  <si>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</si>
  <si>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</si>
  <si>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</si>
  <si>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</si>
  <si>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</si>
  <si>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</si>
  <si>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</si>
  <si>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</si>
  <si>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</si>
  <si>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</si>
  <si>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</si>
  <si>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</si>
  <si>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</si>
  <si>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</si>
  <si>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</si>
  <si>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</si>
  <si>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</si>
  <si>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</si>
  <si>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</si>
  <si>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</si>
  <si>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</si>
  <si>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</si>
  <si>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</si>
  <si>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</si>
  <si>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</si>
  <si>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</si>
  <si>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</si>
  <si>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</si>
  <si>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</si>
  <si>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</si>
  <si>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</si>
  <si>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</si>
  <si>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</si>
  <si>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</si>
  <si>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</si>
  <si>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</si>
  <si>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</si>
  <si>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</si>
  <si>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</si>
  <si>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</si>
  <si>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</si>
  <si>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</si>
  <si>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</si>
  <si>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</si>
  <si>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</si>
  <si>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</si>
  <si>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</si>
  <si>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</si>
  <si>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</si>
  <si>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</si>
  <si>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</si>
  <si>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</si>
  <si>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</si>
  <si>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</si>
  <si>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</si>
  <si>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</si>
  <si>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</si>
  <si>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</si>
  <si>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</si>
  <si>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</si>
  <si>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</si>
  <si>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</si>
  <si>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</si>
  <si>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</si>
  <si>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</si>
  <si>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</si>
  <si>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</si>
  <si>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</si>
  <si>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</si>
  <si>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</si>
  <si>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</si>
  <si>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</si>
  <si>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</si>
  <si>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</si>
  <si>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</si>
  <si>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</si>
  <si>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</si>
  <si>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</si>
  <si>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</si>
  <si>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</si>
  <si>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</si>
  <si>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</si>
  <si>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</si>
  <si>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</si>
  <si>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</si>
  <si>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</si>
  <si>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</si>
  <si>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</si>
  <si>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</si>
  <si>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</si>
  <si>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</si>
  <si>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</si>
  <si>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</si>
  <si>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</si>
  <si>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</si>
  <si>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</si>
  <si>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</si>
  <si>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</si>
  <si>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</si>
  <si>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</si>
  <si>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</si>
  <si>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</si>
  <si>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</si>
  <si>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</si>
  <si>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</si>
  <si>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</si>
  <si>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</si>
  <si>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</si>
  <si>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</si>
  <si>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</si>
  <si>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</si>
  <si>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</si>
  <si>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</si>
  <si>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</si>
  <si>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</si>
  <si>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</si>
  <si>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</si>
  <si>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</si>
  <si>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</si>
  <si>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</si>
  <si>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</si>
  <si>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</si>
  <si>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</si>
  <si>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</si>
  <si>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</si>
  <si>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</si>
  <si>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</si>
  <si>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</si>
  <si>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</si>
  <si>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</si>
  <si>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</si>
  <si>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</si>
  <si>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</si>
  <si>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</si>
  <si>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</si>
  <si>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</si>
  <si>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</si>
  <si>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</si>
  <si>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</si>
  <si>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</si>
  <si>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</si>
  <si>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</si>
  <si>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</si>
  <si>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</si>
  <si>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</si>
  <si>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</si>
  <si>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</si>
  <si>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</si>
  <si>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</si>
  <si>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</si>
  <si>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</si>
  <si>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</si>
  <si>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</si>
  <si>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</si>
  <si>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</si>
  <si>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</si>
  <si>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</si>
  <si>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</si>
  <si>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</si>
  <si>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</si>
  <si>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</si>
  <si>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</si>
  <si>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</si>
  <si>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</si>
  <si>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</si>
  <si>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</si>
  <si>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</si>
  <si>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</si>
  <si>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</si>
  <si>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</si>
  <si>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</si>
  <si>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</si>
  <si>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</si>
  <si>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</si>
  <si>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</si>
  <si>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</si>
  <si>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</si>
  <si>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</si>
  <si>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</si>
  <si>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</si>
  <si>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</si>
  <si>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</si>
  <si>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</si>
  <si>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</si>
  <si>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</si>
  <si>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</si>
  <si>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</si>
  <si>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</si>
  <si>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</si>
  <si>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</si>
  <si>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</si>
  <si>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</si>
  <si>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</si>
  <si>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</si>
  <si>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</si>
  <si>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</si>
  <si>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</si>
  <si>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</si>
  <si>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</si>
  <si>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</si>
  <si>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</si>
  <si>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</si>
  <si>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</si>
  <si>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</si>
  <si>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</si>
  <si>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</si>
  <si>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</si>
  <si>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</si>
  <si>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</si>
  <si>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</si>
  <si>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</si>
  <si>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</si>
  <si>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</si>
  <si>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</si>
  <si>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</si>
  <si>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</si>
  <si>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</si>
  <si>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</si>
  <si>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</si>
  <si>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</si>
  <si>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</si>
  <si>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</si>
  <si>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</si>
  <si>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</si>
  <si>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</si>
  <si>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</si>
  <si>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</si>
  <si>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</si>
  <si>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</si>
  <si>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</si>
  <si>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</si>
  <si>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</si>
  <si>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</si>
  <si>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</si>
  <si>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</si>
  <si>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</si>
  <si>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</si>
  <si>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</si>
  <si>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</si>
  <si>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</si>
  <si>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</si>
  <si>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</si>
  <si>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</si>
  <si>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</si>
  <si>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</si>
  <si>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</si>
  <si>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</si>
  <si>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</si>
  <si>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</si>
  <si>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</si>
  <si>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</si>
  <si>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</si>
  <si>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</si>
  <si>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</si>
  <si>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</si>
  <si>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</si>
  <si>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</si>
  <si>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</si>
  <si>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</si>
  <si>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</si>
  <si>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</si>
  <si>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</si>
  <si>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</si>
  <si>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</si>
  <si>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</si>
  <si>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</si>
  <si>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</si>
  <si>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</si>
  <si>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</si>
  <si>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</si>
  <si>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</si>
  <si>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</si>
  <si>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</si>
  <si>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</si>
  <si>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</si>
  <si>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</si>
  <si>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</si>
  <si>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</si>
  <si>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</si>
  <si>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</si>
  <si>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</si>
  <si>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</si>
  <si>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</si>
  <si>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</si>
  <si>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</si>
  <si>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</si>
  <si>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</si>
  <si>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</si>
  <si>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</si>
  <si>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</si>
  <si>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</si>
  <si>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</si>
  <si>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</si>
  <si>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</si>
  <si>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</si>
  <si>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</si>
  <si>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</si>
  <si>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</si>
  <si>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</si>
  <si>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</si>
  <si>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</si>
  <si>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</si>
  <si>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</si>
  <si>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</si>
  <si>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</si>
  <si>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</si>
  <si>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</si>
  <si>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</si>
  <si>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</si>
  <si>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</si>
  <si>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</si>
  <si>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</si>
  <si>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</si>
  <si>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</si>
  <si>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</si>
  <si>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</si>
  <si>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</si>
  <si>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</si>
  <si>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</si>
  <si>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</si>
  <si>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</si>
  <si>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</si>
  <si>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</si>
  <si>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</si>
  <si>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</si>
  <si>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</si>
  <si>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</si>
  <si>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</si>
  <si>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</si>
  <si>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</si>
  <si>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</si>
  <si>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</si>
  <si>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</si>
  <si>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</si>
  <si>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</si>
  <si>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</si>
  <si>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</si>
  <si>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</si>
  <si>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</si>
  <si>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</si>
  <si>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</si>
  <si>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</si>
  <si>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</si>
  <si>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</si>
  <si>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</si>
  <si>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</si>
  <si>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</si>
  <si>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</si>
  <si>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</si>
  <si>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</si>
  <si>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</si>
  <si>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</si>
  <si>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</si>
  <si>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</si>
  <si>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</si>
  <si>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</si>
  <si>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</si>
  <si>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</si>
  <si>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</si>
  <si>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</si>
  <si>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</si>
  <si>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</si>
  <si>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</si>
  <si>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</si>
  <si>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</si>
  <si>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</si>
  <si>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</si>
  <si>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</si>
  <si>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</si>
  <si>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</si>
  <si>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</si>
  <si>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</si>
  <si>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</si>
  <si>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</si>
  <si>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</si>
  <si>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</si>
  <si>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</si>
  <si>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</si>
  <si>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</si>
  <si>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</si>
  <si>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</si>
  <si>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</si>
  <si>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</si>
  <si>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</si>
  <si>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</si>
  <si>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</si>
  <si>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</si>
  <si>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</si>
  <si>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</si>
  <si>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</si>
  <si>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</si>
  <si>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</si>
  <si>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</si>
  <si>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</si>
  <si>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</si>
  <si>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</si>
  <si>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</si>
  <si>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</si>
  <si>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</si>
  <si>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</si>
  <si>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</si>
  <si>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</si>
  <si>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</si>
  <si>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</si>
  <si>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</si>
  <si>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</si>
  <si>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</si>
  <si>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</si>
  <si>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</si>
  <si>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</si>
  <si>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</si>
  <si>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</si>
  <si>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</si>
  <si>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</si>
  <si>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</si>
  <si>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</si>
  <si>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</si>
  <si>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</si>
  <si>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</si>
  <si>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</si>
  <si>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</si>
  <si>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</si>
  <si>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</si>
  <si>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</si>
  <si>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</si>
  <si>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</si>
  <si>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</si>
  <si>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</si>
  <si>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</si>
  <si>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</si>
  <si>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</si>
  <si>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</si>
  <si>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</si>
  <si>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</si>
  <si>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</si>
  <si>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</si>
  <si>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</si>
  <si>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</si>
  <si>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</si>
  <si>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</si>
  <si>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</si>
  <si>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</si>
  <si>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</si>
  <si>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</si>
  <si>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</si>
  <si>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</si>
  <si>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</si>
  <si>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</si>
  <si>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</si>
  <si>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</si>
  <si>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</si>
  <si>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</si>
  <si>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</si>
  <si>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</si>
  <si>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</si>
  <si>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</si>
  <si>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</si>
  <si>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</si>
  <si>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</si>
  <si>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</si>
  <si>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</si>
  <si>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</si>
  <si>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</si>
  <si>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</si>
  <si>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</si>
  <si>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</si>
  <si>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</si>
  <si>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</si>
  <si>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</si>
  <si>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</si>
  <si>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</si>
  <si>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</si>
  <si>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</si>
  <si>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</si>
  <si>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</si>
  <si>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</si>
  <si>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</si>
  <si>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</si>
  <si>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</si>
  <si>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</si>
  <si>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</si>
  <si>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</si>
  <si>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</si>
  <si>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</si>
  <si>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</si>
  <si>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</si>
  <si>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</si>
  <si>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</si>
  <si>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</si>
  <si>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</si>
  <si>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</si>
  <si>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</si>
  <si>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</si>
  <si>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</si>
  <si>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</si>
  <si>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</si>
  <si>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</si>
  <si>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</si>
  <si>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</si>
  <si>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</si>
  <si>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</si>
  <si>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</si>
  <si>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</si>
  <si>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</si>
  <si>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</si>
  <si>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</si>
  <si>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</si>
  <si>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</si>
  <si>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</si>
  <si>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</si>
  <si>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</si>
  <si>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</si>
  <si>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</si>
  <si>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</si>
  <si>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</si>
  <si>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</si>
  <si>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</si>
  <si>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</si>
  <si>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</si>
  <si>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</si>
  <si>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</si>
  <si>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</si>
  <si>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</si>
  <si>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</si>
  <si>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</si>
  <si>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</si>
  <si>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</si>
  <si>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</si>
  <si>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</si>
  <si>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</si>
  <si>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</si>
  <si>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</si>
  <si>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</si>
  <si>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</si>
  <si>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</si>
  <si>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</si>
  <si>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</si>
  <si>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</si>
  <si>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</si>
  <si>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</si>
  <si>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</si>
  <si>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</si>
  <si>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</si>
  <si>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</si>
  <si>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</si>
  <si>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</si>
  <si>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</si>
  <si>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</si>
  <si>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</si>
  <si>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</si>
  <si>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</si>
  <si>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</si>
  <si>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</si>
  <si>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</si>
  <si>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</si>
  <si>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</si>
  <si>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</si>
  <si>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</si>
  <si>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</si>
  <si>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</si>
  <si>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</si>
  <si>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</si>
  <si>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</si>
  <si>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</si>
  <si>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</si>
  <si>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</si>
  <si>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</si>
  <si>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</si>
  <si>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</si>
  <si>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</si>
  <si>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</si>
  <si>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</si>
  <si>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</si>
  <si>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</si>
  <si>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</si>
  <si>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</si>
  <si>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</si>
  <si>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</si>
  <si>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</si>
  <si>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</si>
  <si>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</si>
  <si>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</si>
  <si>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</si>
  <si>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</si>
  <si>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</si>
  <si>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</si>
  <si>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</si>
  <si>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</si>
  <si>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</si>
  <si>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</si>
  <si>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</si>
  <si>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</si>
  <si>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</si>
  <si>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</si>
  <si>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</si>
  <si>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</si>
  <si>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</si>
  <si>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</si>
  <si>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</si>
  <si>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</si>
  <si>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</si>
  <si>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</si>
  <si>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</si>
  <si>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</si>
  <si>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</si>
  <si>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</si>
  <si>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</si>
  <si>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</si>
  <si>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</si>
  <si>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</si>
  <si>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</si>
  <si>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</si>
  <si>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</si>
  <si>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</si>
  <si>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</si>
  <si>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</si>
  <si>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</si>
  <si>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</si>
  <si>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</si>
  <si>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</si>
  <si>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</si>
  <si>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</si>
  <si>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</si>
  <si>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</si>
  <si>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</si>
  <si>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</si>
  <si>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</si>
  <si>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</si>
  <si>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</si>
  <si>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</si>
  <si>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</si>
  <si>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</si>
  <si>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</si>
  <si>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</si>
  <si>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</si>
  <si>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</si>
  <si>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</si>
  <si>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</si>
  <si>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</si>
  <si>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</si>
  <si>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</si>
  <si>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</si>
  <si>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</si>
  <si>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</si>
  <si>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</si>
  <si>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</si>
  <si>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</si>
  <si>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</si>
  <si>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</si>
  <si>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</si>
  <si>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</si>
  <si>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</si>
  <si>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</si>
  <si>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</si>
  <si>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</si>
  <si>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</si>
  <si>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</si>
  <si>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</si>
  <si>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</si>
  <si>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</si>
  <si>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</si>
  <si>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</si>
  <si>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</si>
  <si>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</si>
  <si>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</si>
  <si>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</si>
  <si>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</si>
  <si>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</si>
  <si>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</si>
  <si>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</si>
  <si>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</si>
  <si>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</si>
  <si>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</si>
  <si>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</si>
  <si>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</si>
  <si>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</si>
  <si>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</si>
  <si>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</si>
  <si>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</si>
  <si>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</si>
  <si>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</si>
  <si>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</si>
  <si>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</si>
  <si>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</si>
  <si>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</si>
  <si>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</si>
  <si>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</si>
  <si>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</si>
  <si>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</si>
  <si>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</si>
  <si>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</si>
  <si>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</si>
  <si>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</si>
  <si>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</si>
  <si>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</si>
  <si>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</si>
  <si>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</si>
  <si>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</si>
  <si>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</si>
  <si>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</si>
  <si>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</si>
  <si>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</si>
  <si>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</si>
  <si>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</si>
  <si>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</si>
  <si>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</si>
  <si>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</si>
  <si>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</si>
  <si>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</si>
  <si>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</si>
  <si>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</si>
  <si>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</si>
  <si>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</si>
  <si>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</si>
  <si>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</si>
  <si>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</si>
  <si>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</si>
  <si>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</si>
  <si>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</si>
  <si>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</si>
  <si>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</si>
  <si>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</si>
  <si>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</si>
  <si>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</si>
  <si>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</si>
  <si>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</si>
  <si>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</si>
  <si>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</si>
  <si>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</si>
  <si>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</si>
  <si>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</si>
  <si>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</si>
  <si>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</si>
  <si>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</si>
  <si>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</si>
  <si>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</si>
  <si>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</si>
  <si>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</si>
  <si>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</si>
  <si>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</si>
  <si>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</si>
  <si>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</si>
  <si>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</si>
  <si>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</si>
  <si>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</si>
  <si>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</si>
  <si>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</si>
  <si>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</si>
  <si>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</si>
  <si>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</si>
  <si>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</si>
  <si>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</si>
  <si>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</si>
  <si>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</si>
  <si>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</si>
  <si>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</si>
  <si>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</si>
  <si>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</si>
  <si>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</si>
  <si>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</si>
  <si>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</si>
  <si>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</si>
  <si>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</si>
  <si>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</si>
  <si>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</si>
  <si>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</si>
  <si>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</si>
  <si>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</si>
  <si>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</si>
  <si>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</si>
  <si>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</si>
  <si>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</si>
  <si>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</si>
  <si>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</si>
  <si>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</si>
  <si>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</si>
  <si>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</si>
  <si>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</si>
  <si>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</si>
  <si>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</si>
  <si>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</si>
  <si>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</si>
  <si>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</si>
  <si>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</si>
  <si>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</si>
  <si>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</si>
  <si>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</si>
  <si>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</si>
  <si>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</si>
  <si>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</si>
  <si>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</si>
  <si>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</si>
  <si>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</si>
  <si>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</si>
  <si>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</si>
  <si>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</si>
  <si>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</si>
  <si>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</si>
  <si>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</si>
  <si>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</si>
  <si>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</si>
  <si>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</si>
  <si>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</si>
  <si>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</si>
  <si>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</si>
  <si>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</si>
  <si>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</si>
  <si>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</si>
  <si>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</si>
  <si>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</si>
  <si>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</si>
  <si>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</si>
  <si>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</si>
  <si>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</si>
  <si>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</si>
  <si>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</si>
  <si>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</si>
  <si>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</si>
  <si>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</si>
  <si>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</si>
  <si>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</si>
  <si>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</si>
  <si>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</si>
  <si>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</si>
  <si>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</si>
  <si>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</si>
  <si>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</si>
  <si>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</si>
  <si>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</si>
  <si>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</si>
  <si>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</si>
  <si>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</si>
  <si>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</si>
  <si>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</si>
  <si>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</si>
  <si>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</si>
  <si>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</si>
  <si>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</si>
  <si>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</si>
  <si>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</si>
  <si>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</si>
  <si>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</si>
  <si>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</si>
  <si>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</si>
  <si>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</si>
  <si>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</si>
  <si>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</si>
  <si>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</si>
  <si>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</si>
  <si>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</si>
  <si>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</si>
  <si>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</si>
  <si>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</si>
  <si>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</si>
  <si>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</si>
  <si>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</si>
  <si>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</si>
  <si>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</si>
  <si>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</si>
  <si>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</si>
  <si>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</si>
  <si>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</si>
  <si>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</si>
  <si>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</si>
  <si>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</si>
  <si>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</si>
  <si>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</si>
  <si>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</si>
  <si>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</si>
  <si>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</si>
  <si>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</si>
  <si>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</si>
  <si>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</si>
  <si>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</si>
  <si>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</si>
  <si>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</si>
  <si>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</si>
  <si>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</si>
  <si>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</si>
  <si>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</si>
  <si>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</si>
  <si>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</si>
  <si>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</si>
  <si>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</si>
  <si>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</si>
  <si>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</si>
  <si>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</si>
  <si>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</si>
  <si>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</si>
  <si>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</si>
  <si>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</si>
  <si>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</si>
  <si>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</si>
  <si>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</si>
  <si>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</si>
  <si>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</si>
  <si>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</si>
  <si>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</si>
  <si>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</si>
  <si>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</si>
  <si>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</si>
  <si>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</si>
  <si>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</si>
  <si>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</si>
  <si>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</si>
  <si>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</si>
  <si>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</si>
  <si>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</si>
  <si>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</si>
  <si>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</si>
  <si>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</si>
  <si>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</si>
  <si>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</si>
  <si>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</si>
  <si>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</si>
  <si>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</si>
  <si>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</si>
  <si>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</si>
  <si>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</si>
  <si>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</si>
  <si>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</si>
  <si>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</si>
  <si>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</si>
  <si>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</si>
  <si>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</si>
  <si>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</si>
  <si>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</si>
  <si>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</si>
  <si>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</si>
  <si>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</si>
  <si>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</si>
  <si>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</si>
  <si>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</si>
  <si>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</si>
  <si>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</si>
  <si>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</si>
  <si>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</si>
  <si>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</si>
  <si>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</si>
  <si>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</si>
  <si>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</si>
  <si>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</si>
  <si>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</si>
  <si>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</si>
  <si>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</si>
  <si>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</si>
  <si>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</si>
  <si>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</si>
  <si>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</si>
  <si>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</si>
  <si>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</si>
  <si>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</si>
  <si>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</si>
  <si>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</si>
  <si>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</si>
  <si>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</si>
  <si>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</si>
  <si>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</si>
  <si>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</si>
  <si>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</si>
  <si>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</si>
  <si>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</si>
  <si>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</si>
  <si>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</si>
  <si>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</si>
  <si>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</si>
  <si>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</si>
  <si>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</si>
  <si>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</si>
  <si>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</si>
  <si>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</si>
  <si>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</si>
  <si>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</si>
  <si>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</si>
  <si>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</si>
  <si>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</si>
  <si>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</si>
  <si>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</si>
  <si>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</si>
  <si>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</si>
  <si>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</si>
  <si>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</si>
  <si>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</si>
  <si>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</si>
  <si>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</si>
  <si>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</si>
  <si>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</si>
  <si>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</si>
  <si>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</si>
  <si>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</si>
  <si>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</si>
  <si>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</si>
  <si>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</si>
  <si>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</si>
  <si>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</si>
  <si>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</si>
  <si>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</si>
  <si>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</si>
  <si>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</si>
  <si>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</si>
  <si>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</si>
  <si>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</si>
  <si>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</si>
  <si>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</si>
  <si>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</si>
  <si>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</si>
  <si>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</si>
  <si>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</si>
  <si>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</si>
  <si>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</si>
  <si>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</si>
  <si>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</si>
  <si>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</si>
  <si>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</si>
  <si>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</si>
  <si>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</si>
  <si>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</si>
  <si>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</si>
  <si>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</si>
  <si>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</si>
  <si>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</si>
  <si>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</si>
  <si>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</si>
  <si>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</si>
  <si>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</si>
  <si>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</si>
  <si>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</si>
  <si>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</si>
  <si>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</si>
  <si>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</si>
  <si>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</si>
  <si>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</si>
  <si>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</si>
  <si>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</si>
  <si>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</si>
  <si>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</si>
  <si>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</si>
  <si>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</si>
  <si>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</si>
  <si>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</si>
  <si>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</si>
  <si>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</si>
  <si>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</si>
  <si>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</si>
  <si>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</si>
  <si>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</si>
  <si>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</si>
  <si>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</si>
  <si>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</si>
  <si>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</si>
  <si>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</si>
  <si>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</si>
  <si>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</si>
  <si>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</si>
  <si>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</si>
  <si>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</si>
  <si>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</si>
  <si>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</si>
  <si>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</si>
  <si>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</si>
  <si>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</si>
  <si>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</si>
  <si>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</si>
  <si>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</si>
  <si>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</si>
  <si>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</si>
  <si>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</si>
  <si>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</si>
  <si>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</si>
  <si>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</si>
  <si>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</si>
  <si>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</si>
  <si>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</si>
  <si>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</si>
  <si>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</si>
  <si>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</si>
  <si>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</si>
  <si>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</si>
  <si>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</si>
  <si>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</si>
  <si>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</si>
  <si>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</si>
  <si>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</si>
  <si>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</si>
  <si>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</si>
  <si>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</si>
  <si>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</si>
  <si>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</si>
  <si>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</si>
  <si>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</si>
  <si>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</si>
  <si>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</si>
  <si>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</si>
  <si>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</si>
  <si>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</si>
  <si>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</si>
  <si>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</si>
  <si>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</si>
  <si>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</si>
  <si>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</si>
  <si>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</si>
  <si>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</si>
  <si>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</si>
  <si>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</si>
  <si>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</si>
  <si>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</si>
  <si>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</si>
  <si>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</si>
  <si>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</si>
  <si>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</si>
  <si>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</si>
  <si>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</si>
  <si>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</si>
  <si>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</si>
  <si>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</si>
  <si>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</si>
  <si>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</si>
  <si>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</si>
  <si>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</si>
  <si>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</si>
  <si>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</si>
  <si>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</si>
  <si>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</si>
  <si>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</si>
  <si>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</si>
  <si>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</si>
  <si>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</si>
  <si>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</si>
  <si>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</si>
  <si>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</si>
  <si>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</si>
  <si>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</si>
  <si>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</si>
  <si>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</si>
  <si>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</si>
  <si>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</si>
  <si>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</si>
  <si>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</si>
  <si>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</si>
  <si>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</si>
  <si>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</si>
  <si>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</si>
  <si>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</si>
  <si>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</si>
  <si>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</si>
  <si>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</si>
  <si>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</si>
  <si>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</si>
  <si>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</si>
  <si>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</si>
  <si>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</si>
  <si>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</si>
  <si>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</si>
  <si>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</si>
  <si>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</si>
  <si>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</si>
  <si>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</si>
  <si>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</si>
  <si>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</si>
  <si>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</si>
  <si>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</si>
  <si>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</si>
  <si>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</si>
  <si>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</si>
  <si>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</si>
  <si>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</si>
  <si>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</si>
  <si>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</si>
  <si>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</si>
  <si>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</si>
  <si>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</si>
  <si>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</si>
  <si>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</si>
  <si>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</si>
  <si>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</si>
  <si>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</si>
  <si>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</si>
  <si>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</si>
  <si>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</si>
  <si>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</si>
  <si>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</si>
  <si>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</si>
  <si>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</si>
  <si>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</si>
  <si>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</si>
  <si>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</si>
  <si>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</si>
  <si>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</si>
  <si>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</si>
  <si>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</si>
  <si>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</si>
  <si>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</si>
  <si>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</si>
  <si>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</si>
  <si>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</si>
  <si>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</si>
  <si>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</si>
  <si>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</si>
  <si>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</si>
  <si>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</si>
  <si>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</si>
  <si>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</si>
  <si>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</si>
  <si>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</si>
  <si>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</si>
  <si>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</si>
  <si>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</si>
  <si>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</si>
  <si>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</si>
  <si>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</si>
  <si>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</si>
  <si>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</si>
  <si>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</si>
  <si>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</si>
  <si>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</si>
  <si>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</si>
  <si>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</si>
  <si>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</si>
  <si>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</si>
  <si>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</si>
  <si>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</si>
  <si>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</si>
  <si>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</si>
  <si>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</si>
  <si>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</si>
  <si>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</si>
  <si>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</si>
  <si>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</si>
  <si>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</si>
  <si>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</si>
  <si>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</si>
  <si>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</si>
  <si>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</si>
  <si>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</si>
  <si>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</si>
  <si>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</si>
  <si>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</si>
  <si>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</si>
  <si>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</si>
  <si>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</si>
  <si>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</si>
  <si>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</si>
  <si>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</si>
  <si>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</si>
  <si>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</si>
  <si>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</si>
  <si>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</si>
  <si>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</si>
  <si>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</si>
  <si>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</si>
  <si>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</si>
  <si>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</si>
  <si>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</si>
  <si>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</si>
  <si>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</si>
  <si>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</si>
  <si>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</si>
  <si>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</si>
  <si>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</si>
  <si>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</si>
  <si>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</si>
  <si>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</si>
  <si>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</si>
  <si>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</si>
  <si>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</si>
  <si>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</si>
  <si>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</si>
  <si>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</si>
  <si>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</si>
  <si>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</si>
  <si>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</si>
  <si>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</si>
  <si>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</si>
  <si>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</si>
  <si>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</si>
  <si>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</si>
  <si>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</si>
  <si>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</si>
  <si>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</si>
  <si>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</si>
  <si>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</si>
  <si>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</si>
  <si>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</si>
  <si>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</si>
  <si>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</si>
  <si>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</si>
  <si>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</si>
  <si>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</si>
  <si>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</si>
  <si>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</si>
  <si>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</si>
  <si>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</si>
  <si>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</si>
  <si>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</si>
  <si>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</si>
  <si>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</si>
  <si>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</si>
  <si>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</si>
  <si>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</si>
  <si>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</si>
  <si>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</si>
  <si>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</si>
  <si>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</si>
  <si>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</si>
  <si>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</si>
  <si>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</si>
  <si>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</si>
  <si>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</si>
  <si>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</si>
  <si>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</si>
  <si>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</si>
  <si>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</si>
  <si>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</si>
  <si>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</si>
  <si>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</si>
  <si>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</si>
  <si>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</si>
  <si>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</si>
  <si>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</si>
  <si>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</si>
  <si>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</si>
  <si>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</si>
  <si>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</si>
  <si>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</si>
  <si>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</si>
  <si>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</si>
  <si>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</si>
  <si>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</si>
  <si>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</si>
  <si>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</si>
  <si>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</si>
  <si>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</si>
  <si>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</si>
  <si>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</si>
  <si>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</si>
  <si>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</si>
  <si>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</si>
  <si>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</si>
  <si>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</si>
  <si>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</si>
  <si>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</si>
  <si>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</si>
  <si>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</si>
  <si>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</si>
  <si>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</si>
  <si>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</si>
  <si>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</si>
  <si>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</si>
  <si>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</si>
  <si>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</si>
  <si>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</si>
  <si>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</si>
  <si>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</si>
  <si>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</si>
  <si>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</si>
  <si>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</si>
  <si>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</si>
  <si>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</si>
  <si>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</si>
  <si>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</si>
  <si>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</si>
  <si>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</si>
  <si>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</si>
  <si>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</si>
  <si>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</si>
  <si>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</si>
  <si>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</si>
  <si>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</si>
  <si>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</si>
  <si>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</si>
  <si>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</si>
  <si>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</si>
  <si>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</si>
  <si>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</si>
  <si>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</si>
  <si>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</si>
  <si>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</si>
  <si>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</si>
  <si>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</si>
  <si>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</si>
  <si>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</si>
  <si>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</si>
  <si>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</si>
  <si>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</si>
  <si>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</si>
  <si>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</si>
  <si>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</si>
  <si>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</si>
  <si>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</si>
  <si>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</si>
  <si>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</si>
  <si>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</si>
  <si>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</si>
  <si>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</si>
  <si>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</si>
  <si>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</si>
  <si>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</si>
  <si>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</si>
  <si>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</si>
  <si>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</si>
  <si>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</si>
  <si>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</si>
  <si>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</si>
  <si>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</si>
  <si>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</si>
  <si>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</si>
  <si>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</si>
  <si>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</si>
  <si>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</si>
  <si>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</si>
  <si>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</si>
  <si>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</si>
  <si>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</si>
  <si>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</si>
  <si>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</si>
  <si>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</si>
  <si>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</si>
  <si>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</si>
  <si>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</si>
  <si>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</si>
  <si>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</si>
  <si>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</si>
  <si>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</si>
  <si>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</si>
  <si>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</si>
  <si>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</si>
  <si>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</si>
  <si>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</si>
  <si>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</si>
  <si>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</si>
  <si>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</si>
  <si>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</si>
  <si>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</si>
  <si>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</si>
  <si>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</si>
  <si>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</si>
  <si>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</si>
  <si>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</si>
  <si>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</si>
  <si>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</si>
  <si>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</si>
  <si>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</si>
  <si>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</si>
  <si>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</si>
  <si>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</si>
  <si>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</si>
  <si>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</si>
  <si>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</si>
  <si>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</si>
  <si>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</si>
  <si>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</si>
  <si>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</si>
  <si>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</si>
  <si>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</si>
  <si>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</si>
  <si>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</si>
  <si>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</si>
  <si>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</si>
  <si>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</si>
  <si>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</si>
  <si>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</si>
  <si>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</si>
  <si>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</si>
  <si>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</si>
  <si>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</si>
  <si>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</si>
  <si>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</si>
  <si>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</si>
  <si>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</si>
  <si>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</si>
  <si>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</si>
  <si>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</si>
  <si>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</si>
  <si>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</si>
  <si>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</si>
  <si>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</si>
  <si>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</si>
  <si>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</si>
  <si>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</si>
  <si>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</si>
  <si>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</si>
  <si>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</si>
  <si>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</si>
  <si>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</si>
  <si>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</si>
  <si>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</si>
  <si>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</si>
  <si>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</si>
  <si>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</si>
  <si>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</si>
  <si>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</si>
  <si>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</si>
  <si>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</si>
  <si>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</si>
  <si>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</si>
  <si>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</si>
  <si>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</si>
  <si>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</si>
  <si>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</si>
  <si>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</si>
  <si>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</si>
  <si>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</si>
  <si>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</si>
  <si>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</si>
  <si>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</si>
  <si>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</si>
  <si>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</si>
  <si>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</si>
  <si>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</si>
  <si>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</si>
  <si>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</si>
  <si>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</si>
  <si>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</si>
  <si>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</si>
  <si>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</si>
  <si>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</si>
  <si>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</si>
  <si>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</si>
  <si>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</si>
  <si>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</si>
  <si>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</si>
  <si>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</si>
  <si>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</si>
  <si>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</si>
  <si>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</si>
  <si>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</si>
  <si>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</si>
  <si>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</si>
  <si>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</si>
  <si>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</si>
  <si>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</si>
  <si>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</si>
  <si>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</si>
  <si>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</si>
  <si>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</si>
  <si>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</si>
  <si>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</si>
  <si>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</si>
  <si>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</si>
  <si>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</si>
  <si>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</si>
  <si>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</si>
  <si>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</si>
  <si>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</si>
  <si>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</si>
  <si>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</si>
  <si>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</si>
  <si>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</si>
  <si>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</si>
  <si>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</si>
  <si>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</si>
  <si>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</si>
  <si>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</si>
  <si>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</si>
  <si>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</si>
  <si>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</si>
  <si>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</si>
  <si>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</si>
  <si>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</si>
  <si>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</si>
  <si>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</si>
  <si>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</si>
  <si>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</si>
  <si>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</si>
  <si>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</si>
  <si>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</si>
  <si>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</si>
  <si>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</si>
  <si>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</si>
  <si>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</si>
  <si>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</si>
  <si>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</si>
  <si>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</si>
  <si>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</si>
  <si>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</si>
  <si>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</si>
  <si>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</si>
  <si>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</si>
  <si>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</si>
  <si>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</si>
  <si>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</si>
  <si>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</si>
  <si>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</si>
  <si>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</si>
  <si>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</si>
  <si>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</si>
  <si>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</si>
  <si>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</si>
  <si>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</si>
  <si>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</si>
  <si>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</si>
  <si>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</si>
  <si>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</si>
  <si>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</si>
  <si>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</si>
  <si>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</si>
  <si>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</si>
  <si>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</si>
  <si>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</si>
  <si>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</si>
  <si>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</si>
  <si>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</si>
  <si>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</si>
  <si>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</si>
  <si>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</si>
  <si>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</si>
  <si>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</si>
  <si>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</si>
  <si>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</si>
  <si>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</si>
  <si>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</si>
  <si>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</si>
  <si>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</si>
  <si>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</si>
  <si>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</si>
  <si>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</si>
  <si>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</si>
  <si>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</si>
  <si>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</si>
  <si>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</si>
  <si>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</si>
  <si>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</si>
  <si>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</si>
  <si>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</si>
  <si>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</si>
  <si>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</si>
  <si>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</si>
  <si>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</si>
  <si>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</si>
  <si>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</si>
  <si>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</si>
  <si>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</si>
  <si>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</si>
  <si>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</si>
  <si>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</si>
  <si>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</si>
  <si>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</si>
  <si>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</si>
  <si>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</si>
  <si>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</si>
  <si>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</si>
  <si>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</si>
  <si>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</si>
  <si>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</si>
  <si>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</si>
  <si>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</si>
  <si>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</si>
  <si>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</si>
  <si>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</si>
  <si>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</si>
  <si>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</si>
  <si>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</si>
  <si>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</si>
  <si>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</si>
  <si>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</si>
  <si>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</si>
  <si>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</si>
  <si>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</si>
  <si>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</si>
  <si>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</si>
  <si>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</si>
  <si>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</si>
  <si>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</si>
  <si>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</si>
  <si>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</si>
  <si>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</si>
  <si>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</si>
  <si>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</si>
  <si>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</si>
  <si>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</si>
  <si>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</si>
  <si>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</si>
  <si>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</si>
  <si>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</si>
  <si>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</si>
  <si>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</si>
  <si>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</si>
  <si>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</si>
  <si>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</si>
  <si>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</si>
  <si>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</si>
  <si>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</si>
  <si>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</si>
  <si>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</si>
  <si>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</si>
  <si>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</si>
  <si>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</si>
  <si>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</si>
  <si>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</si>
  <si>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</si>
  <si>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</si>
  <si>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</si>
  <si>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</si>
  <si>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</si>
  <si>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</si>
  <si>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</si>
  <si>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</si>
  <si>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</si>
  <si>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</si>
  <si>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</si>
  <si>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</si>
  <si>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</si>
  <si>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</si>
  <si>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</si>
  <si>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</si>
  <si>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</si>
  <si>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</si>
  <si>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</si>
  <si>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</si>
  <si>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</si>
  <si>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</si>
  <si>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</si>
  <si>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</si>
  <si>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</si>
  <si>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</si>
  <si>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</si>
  <si>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</si>
  <si>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</si>
  <si>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</si>
  <si>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</si>
  <si>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</si>
  <si>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</si>
  <si>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</si>
  <si>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</si>
  <si>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</si>
  <si>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</si>
  <si>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</si>
  <si>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</si>
  <si>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</si>
  <si>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</si>
  <si>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</si>
  <si>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</si>
  <si>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</si>
  <si>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</si>
  <si>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</si>
  <si>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</si>
  <si>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</si>
  <si>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</si>
  <si>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</si>
  <si>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</si>
  <si>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</si>
  <si>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</si>
  <si>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</si>
  <si>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</si>
  <si>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</si>
  <si>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</si>
  <si>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</si>
  <si>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</si>
  <si>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</si>
  <si>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</si>
  <si>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</si>
  <si>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</si>
  <si>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</si>
  <si>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</si>
  <si>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</si>
  <si>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</si>
  <si>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</si>
  <si>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</si>
  <si>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</si>
  <si>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</si>
  <si>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</si>
  <si>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</si>
  <si>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</si>
  <si>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</si>
  <si>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</si>
  <si>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</si>
  <si>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</si>
  <si>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</si>
  <si>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</si>
  <si>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</si>
  <si>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</si>
  <si>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</si>
  <si>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</si>
  <si>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</si>
  <si>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</si>
  <si>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</si>
  <si>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</si>
  <si>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</si>
  <si>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</si>
  <si>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</si>
  <si>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</si>
  <si>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</si>
  <si>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</si>
  <si>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</si>
  <si>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</si>
  <si>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</si>
  <si>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</si>
  <si>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</si>
  <si>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</si>
  <si>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</si>
  <si>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</si>
  <si>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</si>
  <si>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</si>
  <si>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</si>
  <si>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</si>
  <si>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</si>
  <si>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</si>
  <si>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</si>
  <si>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</si>
  <si>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</si>
  <si>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</si>
  <si>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</si>
  <si>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</si>
  <si>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</si>
  <si>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</si>
  <si>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</si>
  <si>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</si>
  <si>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</si>
  <si>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</si>
  <si>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</si>
  <si>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</si>
  <si>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</si>
  <si>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</si>
  <si>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</si>
  <si>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</si>
  <si>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</si>
  <si>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</si>
  <si>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</si>
  <si>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</si>
  <si>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</si>
  <si>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</si>
  <si>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</si>
  <si>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</si>
  <si>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</si>
  <si>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</si>
  <si>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</si>
  <si>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</si>
  <si>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</si>
  <si>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</si>
  <si>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</si>
  <si>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</si>
  <si>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</si>
  <si>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</si>
  <si>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</si>
  <si>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</si>
  <si>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</si>
  <si>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</si>
  <si>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</si>
  <si>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</si>
  <si>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</si>
  <si>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</si>
  <si>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</si>
  <si>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</si>
  <si>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</si>
  <si>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</si>
  <si>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</si>
  <si>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</si>
  <si>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</si>
  <si>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</si>
  <si>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</si>
  <si>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</si>
  <si>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</si>
  <si>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</si>
  <si>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</si>
  <si>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</si>
  <si>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</si>
  <si>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</si>
  <si>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</si>
  <si>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</si>
  <si>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</si>
  <si>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</si>
  <si>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</si>
  <si>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</si>
  <si>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</si>
  <si>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</si>
  <si>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</si>
  <si>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</si>
  <si>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</si>
  <si>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</si>
  <si>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</si>
  <si>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</si>
  <si>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</si>
  <si>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</si>
  <si>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</si>
  <si>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</si>
  <si>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</si>
  <si>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</si>
  <si>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</si>
  <si>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</si>
  <si>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</si>
  <si>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</si>
  <si>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</si>
  <si>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</si>
  <si>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</si>
  <si>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</si>
  <si>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</si>
  <si>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</si>
  <si>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</si>
  <si>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</si>
  <si>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</si>
  <si>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</si>
  <si>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</si>
  <si>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</si>
  <si>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</si>
  <si>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</si>
  <si>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</si>
  <si>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</si>
  <si>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</si>
  <si>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</si>
  <si>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</si>
  <si>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</si>
  <si>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</si>
  <si>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</si>
  <si>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</si>
  <si>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</si>
  <si>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</si>
  <si>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</si>
  <si>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</si>
  <si>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</si>
  <si>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</si>
  <si>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</si>
  <si>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</si>
  <si>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</si>
  <si>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</si>
  <si>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</si>
  <si>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</si>
  <si>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</si>
  <si>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</si>
  <si>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</si>
  <si>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</si>
  <si>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</si>
  <si>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</si>
  <si>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</si>
  <si>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</si>
  <si>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</si>
  <si>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</si>
  <si>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</si>
  <si>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</si>
  <si>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</si>
  <si>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</si>
  <si>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</si>
  <si>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</si>
  <si>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</si>
  <si>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</si>
  <si>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</si>
  <si>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</si>
  <si>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</si>
  <si>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</si>
  <si>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</si>
  <si>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</si>
  <si>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</si>
  <si>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</si>
  <si>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</si>
  <si>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</si>
  <si>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</si>
  <si>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</si>
  <si>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</si>
  <si>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</si>
  <si>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</si>
  <si>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</si>
  <si>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</si>
  <si>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</si>
  <si>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</si>
  <si>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</si>
  <si>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</si>
  <si>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</si>
  <si>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</si>
  <si>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</si>
  <si>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</si>
  <si>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</si>
  <si>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</si>
  <si>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</si>
  <si>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</si>
  <si>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</si>
  <si>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</si>
  <si>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</si>
  <si>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</si>
  <si>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</si>
  <si>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</si>
  <si>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</si>
  <si>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</si>
  <si>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</si>
  <si>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</si>
  <si>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</si>
  <si>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</si>
  <si>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</si>
  <si>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</si>
  <si>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</si>
  <si>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</si>
  <si>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</si>
  <si>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</si>
  <si>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</si>
  <si>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</si>
  <si>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</si>
  <si>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</si>
  <si>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</si>
  <si>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</si>
  <si>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</si>
  <si>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</si>
  <si>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</si>
  <si>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</si>
  <si>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</si>
  <si>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</si>
  <si>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</si>
  <si>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</si>
  <si>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</si>
  <si>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</si>
  <si>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</si>
  <si>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</si>
  <si>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</si>
  <si>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</si>
  <si>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</si>
  <si>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</si>
  <si>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</si>
  <si>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</si>
  <si>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</si>
  <si>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</si>
  <si>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</si>
  <si>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</si>
  <si>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</si>
  <si>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</si>
  <si>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</si>
  <si>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</si>
  <si>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</si>
  <si>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</si>
  <si>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</si>
  <si>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</si>
  <si>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</si>
  <si>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</si>
  <si>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</si>
  <si>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</si>
  <si>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</si>
  <si>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</si>
  <si>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</si>
  <si>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</si>
  <si>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</si>
  <si>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</si>
  <si>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</si>
  <si>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</si>
  <si>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</si>
  <si>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</si>
  <si>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</si>
  <si>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</si>
  <si>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</si>
  <si>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</si>
  <si>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</si>
  <si>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</si>
  <si>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</si>
  <si>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</si>
  <si>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</si>
  <si>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</si>
  <si>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</si>
  <si>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</si>
  <si>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</si>
  <si>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</si>
  <si>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</si>
  <si>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</si>
  <si>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</si>
  <si>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</si>
  <si>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</si>
  <si>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</si>
  <si>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</si>
  <si>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</si>
  <si>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</si>
  <si>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</si>
  <si>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</si>
  <si>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</si>
  <si>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</si>
  <si>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</si>
  <si>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</si>
  <si>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</si>
  <si>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</si>
  <si>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</si>
  <si>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</si>
  <si>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</si>
  <si>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</si>
  <si>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</si>
  <si>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</si>
  <si>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</si>
  <si>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</si>
  <si>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</si>
  <si>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</si>
  <si>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</si>
  <si>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</si>
  <si>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</si>
  <si>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</si>
  <si>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</si>
  <si>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</si>
  <si>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</si>
  <si>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</si>
  <si>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</si>
  <si>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</si>
  <si>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</si>
  <si>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</si>
  <si>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</si>
  <si>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</si>
  <si>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</si>
  <si>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</si>
  <si>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</si>
  <si>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</si>
  <si>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</si>
  <si>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</si>
  <si>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</si>
  <si>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</si>
  <si>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</si>
  <si>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</si>
  <si>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</si>
  <si>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</si>
  <si>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</si>
  <si>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</si>
  <si>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</si>
  <si>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</si>
  <si>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</si>
  <si>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</si>
  <si>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</si>
  <si>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</si>
  <si>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</si>
  <si>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</si>
  <si>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</si>
  <si>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</si>
  <si>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</si>
  <si>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</si>
  <si>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</si>
  <si>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</si>
  <si>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</si>
  <si>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</si>
  <si>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</si>
  <si>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</si>
  <si>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</si>
  <si>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</si>
  <si>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</si>
  <si>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</si>
  <si>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</si>
  <si>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</si>
  <si>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</si>
  <si>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</si>
  <si>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</si>
  <si>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</si>
  <si>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</si>
  <si>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</si>
  <si>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</si>
  <si>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</si>
  <si>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</si>
  <si>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</si>
  <si>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</si>
  <si>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</si>
  <si>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</si>
  <si>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</si>
  <si>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</si>
  <si>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</si>
  <si>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</si>
  <si>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</si>
  <si>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</si>
  <si>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</si>
  <si>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</si>
  <si>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</si>
  <si>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</si>
  <si>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</si>
  <si>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</si>
  <si>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</si>
  <si>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</si>
  <si>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</si>
  <si>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</si>
  <si>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</si>
  <si>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</si>
  <si>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</si>
  <si>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</si>
  <si>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</si>
  <si>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</si>
  <si>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</si>
  <si>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</si>
  <si>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</si>
  <si>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</si>
  <si>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</si>
  <si>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</si>
  <si>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</si>
  <si>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</si>
  <si>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</si>
  <si>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</si>
  <si>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</si>
  <si>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</si>
  <si>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</si>
  <si>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</si>
  <si>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</si>
  <si>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</si>
  <si>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</si>
  <si>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</si>
  <si>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</si>
  <si>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</si>
  <si>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</si>
  <si>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</si>
  <si>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</si>
  <si>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</si>
  <si>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</si>
  <si>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</si>
  <si>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</si>
  <si>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</si>
  <si>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</si>
  <si>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</si>
  <si>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</si>
  <si>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</si>
  <si>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</si>
  <si>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</si>
  <si>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</si>
  <si>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</si>
  <si>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</si>
  <si>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</si>
  <si>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</si>
  <si>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</si>
  <si>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</si>
  <si>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</si>
  <si>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</si>
  <si>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</si>
  <si>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</si>
  <si>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</si>
  <si>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</si>
  <si>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</si>
  <si>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</si>
  <si>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</si>
  <si>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</si>
  <si>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</si>
  <si>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</si>
  <si>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</si>
  <si>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</si>
  <si>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</si>
  <si>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</si>
  <si>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</si>
  <si>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</si>
  <si>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</si>
  <si>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</si>
  <si>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</si>
  <si>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</si>
  <si>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</si>
  <si>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</si>
  <si>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</si>
  <si>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</si>
  <si>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</si>
  <si>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</si>
  <si>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</si>
  <si>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</si>
  <si>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</si>
  <si>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</si>
  <si>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</si>
  <si>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</si>
  <si>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</si>
  <si>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</si>
  <si>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</si>
  <si>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</si>
  <si>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</si>
  <si>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</si>
  <si>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</si>
  <si>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</si>
  <si>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</si>
  <si>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</si>
  <si>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</si>
  <si>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</si>
  <si>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</si>
  <si>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</si>
  <si>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</si>
  <si>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</si>
  <si>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</si>
  <si>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</si>
  <si>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</si>
  <si>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</si>
  <si>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</si>
  <si>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</si>
  <si>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</si>
  <si>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</si>
  <si>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</si>
  <si>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</si>
  <si>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</si>
  <si>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</si>
  <si>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</si>
  <si>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</si>
  <si>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</si>
  <si>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</si>
  <si>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</si>
  <si>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</si>
  <si>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</si>
  <si>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</si>
  <si>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</si>
  <si>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</si>
  <si>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</si>
  <si>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</si>
  <si>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</si>
  <si>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</si>
  <si>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</si>
  <si>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</si>
  <si>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</si>
  <si>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</si>
  <si>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</si>
  <si>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</si>
  <si>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</si>
  <si>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</si>
  <si>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</si>
  <si>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</si>
  <si>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</si>
  <si>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</si>
  <si>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</si>
  <si>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</si>
  <si>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</si>
  <si>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</si>
  <si>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</si>
  <si>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</si>
  <si>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</si>
  <si>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</si>
  <si>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</si>
  <si>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</si>
  <si>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</si>
  <si>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</si>
  <si>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</si>
  <si>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</si>
  <si>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</si>
  <si>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</si>
  <si>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</si>
  <si>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</si>
  <si>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</si>
  <si>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</si>
  <si>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</si>
  <si>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</si>
  <si>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</si>
  <si>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</si>
  <si>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</si>
  <si>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</si>
  <si>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</si>
  <si>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</si>
  <si>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</si>
  <si>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</si>
  <si>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</si>
  <si>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</si>
  <si>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</si>
  <si>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</si>
  <si>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</si>
  <si>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</si>
  <si>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</si>
  <si>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</si>
  <si>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</si>
  <si>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</si>
  <si>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</si>
  <si>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</si>
  <si>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</si>
  <si>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</si>
  <si>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</si>
  <si>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</si>
  <si>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</si>
  <si>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</si>
  <si>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</si>
  <si>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</si>
  <si>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</si>
  <si>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</si>
  <si>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</si>
  <si>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</si>
  <si>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</si>
  <si>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</si>
  <si>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</si>
  <si>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</si>
  <si>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</si>
  <si>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</si>
  <si>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</si>
  <si>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</si>
  <si>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</si>
  <si>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</si>
  <si>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</si>
  <si>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</si>
  <si>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</si>
  <si>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</si>
  <si>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</si>
  <si>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</si>
  <si>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</si>
  <si>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</si>
  <si>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</si>
  <si>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</si>
  <si>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</si>
  <si>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</si>
  <si>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</si>
  <si>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</si>
  <si>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</si>
  <si>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</si>
  <si>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</si>
  <si>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</si>
  <si>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</si>
  <si>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</si>
  <si>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</si>
  <si>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</si>
  <si>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</si>
  <si>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</si>
  <si>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</si>
  <si>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</si>
  <si>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</si>
  <si>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</si>
  <si>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</si>
  <si>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</si>
  <si>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</si>
  <si>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</si>
  <si>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</si>
  <si>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</si>
  <si>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</si>
  <si>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</si>
  <si>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</si>
  <si>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</si>
  <si>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</si>
  <si>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</si>
  <si>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</si>
  <si>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</si>
  <si>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</si>
  <si>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</si>
  <si>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</si>
  <si>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</si>
  <si>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</si>
  <si>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</si>
  <si>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</si>
  <si>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</si>
  <si>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</si>
  <si>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</si>
  <si>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</si>
  <si>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</si>
  <si>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</si>
  <si>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</si>
  <si>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</si>
  <si>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</si>
  <si>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</si>
  <si>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</si>
  <si>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</si>
  <si>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</si>
  <si>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</si>
  <si>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</si>
  <si>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</si>
  <si>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</si>
  <si>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</si>
  <si>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</si>
  <si>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</si>
  <si>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</si>
  <si>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</si>
  <si>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</si>
  <si>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</si>
  <si>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</si>
  <si>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</si>
  <si>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</si>
  <si>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</si>
  <si>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</si>
  <si>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</si>
  <si>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</si>
  <si>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</si>
  <si>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</si>
  <si>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</si>
  <si>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</si>
  <si>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</si>
  <si>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</si>
  <si>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</si>
  <si>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</si>
  <si>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</si>
  <si>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</si>
  <si>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</si>
  <si>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</si>
  <si>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</si>
  <si>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</si>
  <si>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</si>
  <si>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</si>
  <si>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</si>
  <si>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</si>
  <si>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</si>
  <si>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</si>
  <si>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</si>
  <si>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</si>
  <si>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</si>
  <si>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</si>
  <si>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</si>
  <si>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</si>
  <si>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</si>
  <si>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</si>
  <si>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</si>
  <si>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</si>
  <si>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</si>
  <si>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</si>
  <si>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</si>
  <si>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</si>
  <si>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</si>
  <si>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</si>
  <si>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</si>
  <si>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</si>
  <si>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</si>
  <si>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</si>
  <si>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</si>
  <si>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</si>
  <si>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</si>
  <si>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</si>
  <si>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</si>
  <si>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</si>
  <si>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</si>
  <si>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</si>
  <si>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</si>
  <si>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</si>
  <si>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</si>
  <si>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</si>
  <si>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</si>
  <si>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</si>
  <si>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</si>
  <si>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</si>
  <si>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</si>
  <si>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</si>
  <si>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</si>
  <si>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</si>
  <si>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</si>
  <si>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</si>
  <si>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</si>
  <si>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</si>
  <si>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</si>
  <si>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</si>
  <si>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</si>
  <si>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</si>
  <si>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</si>
  <si>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</si>
  <si>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</si>
  <si>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</si>
  <si>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</si>
  <si>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</si>
  <si>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</si>
  <si>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</si>
  <si>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</si>
  <si>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</si>
  <si>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</si>
  <si>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</si>
  <si>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</si>
  <si>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</si>
  <si>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</si>
  <si>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</si>
  <si>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</si>
  <si>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</si>
  <si>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</si>
  <si>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</si>
  <si>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</si>
  <si>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</si>
  <si>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</si>
  <si>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</si>
  <si>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</si>
  <si>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</si>
  <si>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</si>
  <si>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</si>
  <si>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</si>
  <si>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</si>
  <si>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</si>
  <si>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</si>
  <si>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</si>
  <si>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</si>
  <si>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</si>
  <si>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</si>
  <si>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</si>
  <si>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</si>
  <si>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</si>
  <si>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</si>
  <si>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</si>
  <si>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</si>
  <si>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</si>
  <si>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</si>
  <si>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</si>
  <si>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</si>
  <si>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</si>
  <si>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</si>
  <si>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</si>
  <si>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</si>
  <si>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</si>
  <si>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</si>
  <si>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</si>
  <si>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</si>
  <si>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</si>
  <si>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</si>
  <si>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</si>
  <si>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</si>
  <si>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</si>
  <si>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</si>
  <si>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</si>
  <si>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</si>
  <si>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</si>
  <si>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</si>
  <si>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</si>
  <si>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</si>
  <si>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</si>
  <si>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</si>
  <si>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</si>
  <si>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</si>
  <si>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</si>
  <si>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</si>
  <si>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</si>
  <si>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</si>
  <si>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</si>
  <si>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</si>
  <si>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</si>
  <si>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</si>
  <si>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</si>
  <si>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</si>
  <si>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</si>
  <si>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</si>
  <si>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</si>
  <si>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</si>
  <si>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</si>
  <si>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</si>
  <si>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</si>
  <si>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</si>
  <si>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</si>
  <si>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</si>
  <si>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</si>
  <si>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</si>
  <si>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</si>
  <si>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</si>
  <si>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</si>
  <si>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</si>
  <si>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</si>
  <si>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</si>
  <si>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</si>
  <si>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</si>
  <si>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</si>
  <si>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</si>
  <si>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</si>
  <si>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</si>
  <si>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</si>
  <si>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</si>
  <si>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</si>
  <si>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</si>
  <si>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</si>
  <si>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</si>
  <si>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</si>
  <si>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</si>
  <si>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</si>
  <si>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</si>
  <si>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</si>
  <si>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</si>
  <si>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</si>
  <si>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</si>
  <si>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</si>
  <si>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</si>
  <si>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</si>
  <si>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</si>
  <si>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</si>
  <si>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</si>
  <si>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</si>
  <si>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</si>
  <si>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</si>
  <si>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</si>
  <si>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</si>
  <si>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</si>
  <si>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</si>
  <si>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</si>
  <si>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</si>
  <si>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</si>
  <si>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</si>
  <si>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</si>
  <si>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</si>
  <si>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</si>
  <si>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</si>
  <si>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</si>
  <si>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</si>
  <si>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</si>
  <si>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</si>
  <si>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</si>
  <si>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</si>
  <si>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</si>
  <si>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</si>
  <si>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</si>
  <si>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</si>
  <si>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</si>
  <si>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</si>
  <si>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</si>
  <si>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</si>
  <si>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</si>
  <si>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</si>
  <si>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</si>
  <si>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</si>
  <si>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</si>
  <si>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</si>
  <si>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</si>
  <si>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</si>
  <si>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</si>
  <si>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</si>
  <si>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</si>
  <si>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</si>
  <si>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</si>
  <si>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</si>
  <si>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</si>
  <si>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</si>
  <si>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</si>
  <si>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</si>
  <si>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</si>
  <si>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</si>
  <si>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</si>
  <si>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</si>
  <si>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</si>
  <si>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</si>
  <si>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</si>
  <si>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</si>
  <si>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</si>
  <si>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</si>
  <si>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</si>
  <si>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</si>
  <si>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</si>
  <si>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</si>
  <si>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</si>
  <si>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</si>
  <si>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</si>
  <si>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</si>
  <si>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</si>
  <si>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</si>
  <si>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</si>
  <si>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</si>
  <si>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</si>
  <si>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</si>
  <si>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</si>
  <si>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</si>
  <si>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</si>
  <si>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</si>
  <si>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</si>
  <si>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</si>
  <si>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</si>
  <si>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</si>
  <si>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</si>
  <si>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</si>
  <si>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</si>
  <si>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</si>
  <si>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</si>
  <si>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</si>
  <si>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</si>
  <si>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</si>
  <si>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</si>
  <si>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</si>
  <si>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</si>
  <si>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</si>
  <si>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</si>
  <si>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</si>
  <si>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</si>
  <si>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</si>
  <si>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</si>
  <si>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</si>
  <si>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</si>
  <si>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</si>
  <si>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</si>
  <si>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</si>
  <si>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</si>
  <si>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</si>
  <si>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</si>
  <si>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</si>
  <si>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</si>
  <si>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</si>
  <si>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</si>
  <si>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</si>
  <si>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</si>
  <si>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</si>
  <si>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</si>
  <si>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</si>
  <si>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</si>
  <si>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</si>
  <si>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</si>
  <si>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</si>
  <si>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</si>
  <si>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</si>
  <si>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</si>
  <si>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</si>
  <si>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</si>
  <si>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</si>
  <si>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</si>
  <si>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</si>
  <si>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</si>
  <si>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</si>
  <si>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</si>
  <si>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</si>
  <si>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</si>
  <si>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</si>
  <si>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</si>
  <si>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</si>
  <si>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</si>
  <si>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</si>
  <si>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</si>
  <si>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</si>
  <si>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</si>
  <si>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</si>
  <si>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</si>
  <si>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</si>
  <si>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</si>
  <si>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</si>
  <si>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</si>
  <si>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</si>
  <si>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</si>
  <si>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</si>
  <si>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</si>
  <si>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</si>
  <si>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</si>
  <si>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</si>
  <si>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</si>
  <si>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</si>
  <si>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</si>
  <si>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</si>
  <si>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</si>
  <si>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</si>
  <si>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</si>
  <si>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</si>
  <si>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</si>
  <si>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</si>
  <si>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</si>
  <si>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</si>
  <si>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</si>
  <si>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</si>
  <si>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</si>
  <si>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</si>
  <si>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</si>
  <si>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</si>
  <si>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</si>
  <si>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</si>
  <si>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</si>
  <si>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</si>
  <si>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</si>
  <si>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</si>
  <si>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</si>
  <si>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</si>
  <si>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</si>
  <si>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</si>
  <si>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</si>
  <si>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</si>
  <si>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</si>
  <si>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</si>
  <si>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</si>
  <si>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</si>
  <si>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</si>
  <si>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</si>
  <si>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</si>
  <si>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</si>
  <si>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</si>
  <si>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</si>
  <si>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</si>
  <si>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</si>
  <si>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</si>
  <si>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</si>
  <si>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</si>
  <si>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</si>
  <si>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</si>
  <si>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</si>
  <si>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</si>
  <si>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</si>
  <si>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</si>
  <si>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</si>
  <si>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</si>
  <si>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</si>
  <si>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</si>
  <si>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</si>
  <si>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</si>
  <si>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</si>
  <si>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</si>
  <si>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</si>
  <si>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</si>
  <si>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</si>
  <si>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</si>
  <si>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</si>
  <si>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</si>
  <si>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</si>
  <si>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</si>
  <si>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</si>
  <si>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</si>
  <si>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</si>
  <si>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</si>
  <si>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</si>
  <si>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</si>
  <si>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</si>
  <si>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</si>
  <si>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</si>
  <si>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</si>
  <si>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</si>
  <si>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</si>
  <si>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</si>
  <si>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</si>
  <si>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</si>
  <si>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</si>
  <si>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</si>
  <si>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</si>
  <si>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</si>
  <si>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</si>
  <si>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</si>
  <si>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</si>
  <si>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</si>
  <si>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</si>
  <si>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</si>
  <si>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</si>
  <si>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</si>
  <si>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</si>
  <si>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</si>
  <si>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</si>
  <si>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</si>
  <si>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</si>
  <si>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</si>
  <si>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</si>
  <si>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</si>
  <si>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</si>
  <si>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</si>
  <si>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</si>
  <si>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</si>
  <si>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</si>
  <si>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</si>
  <si>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</si>
  <si>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</si>
  <si>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</si>
  <si>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</si>
  <si>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</si>
  <si>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</si>
  <si>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</si>
  <si>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</si>
  <si>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</si>
  <si>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</si>
  <si>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</si>
  <si>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</si>
  <si>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</si>
  <si>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</si>
  <si>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</si>
  <si>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</si>
  <si>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</si>
  <si>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</si>
  <si>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</si>
  <si>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</si>
  <si>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</si>
  <si>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</si>
  <si>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</si>
  <si>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</si>
  <si>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</si>
  <si>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</si>
  <si>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</si>
  <si>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</si>
  <si>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</si>
  <si>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</si>
  <si>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</si>
  <si>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</si>
  <si>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</si>
  <si>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</si>
  <si>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</si>
  <si>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</si>
  <si>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</si>
  <si>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</si>
  <si>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</si>
  <si>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</si>
  <si>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</si>
  <si>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</si>
  <si>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</si>
  <si>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</si>
  <si>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</si>
  <si>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</si>
  <si>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</si>
  <si>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</si>
  <si>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</si>
  <si>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</si>
  <si>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</si>
  <si>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</si>
  <si>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</si>
  <si>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</si>
  <si>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</si>
  <si>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</si>
  <si>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</si>
  <si>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</si>
  <si>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</si>
  <si>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</si>
  <si>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</si>
  <si>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</si>
  <si>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</si>
  <si>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</si>
  <si>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</si>
  <si>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</si>
  <si>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</si>
  <si>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</si>
  <si>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</si>
  <si>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</si>
  <si>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</si>
  <si>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</si>
  <si>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</si>
  <si>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</si>
  <si>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</si>
  <si>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</si>
  <si>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</si>
  <si>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</si>
  <si>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</si>
  <si>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</si>
  <si>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</si>
  <si>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</si>
  <si>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</si>
  <si>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</si>
  <si>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</si>
  <si>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</si>
  <si>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</si>
  <si>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</si>
  <si>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</si>
  <si>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</si>
  <si>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</si>
  <si>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</si>
  <si>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</si>
  <si>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</si>
  <si>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</si>
  <si>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</si>
  <si>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</si>
  <si>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</si>
  <si>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</si>
  <si>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</si>
  <si>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</si>
  <si>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</si>
  <si>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</si>
  <si>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</si>
  <si>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</si>
  <si>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</si>
  <si>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</si>
  <si>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</si>
  <si>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</si>
  <si>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</si>
  <si>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</si>
  <si>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</si>
  <si>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</si>
  <si>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</si>
  <si>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</si>
  <si>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</si>
  <si>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</si>
  <si>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</si>
  <si>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</si>
  <si>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</si>
  <si>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</si>
  <si>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</si>
  <si>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</si>
  <si>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</si>
  <si>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</si>
  <si>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</si>
  <si>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</si>
  <si>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</si>
  <si>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</si>
  <si>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</si>
  <si>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</si>
  <si>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</si>
  <si>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</si>
  <si>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</si>
  <si>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</si>
  <si>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</si>
  <si>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</si>
  <si>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</si>
  <si>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</si>
  <si>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</si>
  <si>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</si>
  <si>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</si>
  <si>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</si>
  <si>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</si>
  <si>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</si>
  <si>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</si>
  <si>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</si>
  <si>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</si>
  <si>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</si>
  <si>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</si>
  <si>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</si>
  <si>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</si>
  <si>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</si>
  <si>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</si>
  <si>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</si>
  <si>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</si>
  <si>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</si>
  <si>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</si>
  <si>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</si>
  <si>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</si>
  <si>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</si>
  <si>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</si>
  <si>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</si>
  <si>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</si>
  <si>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</si>
  <si>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</si>
  <si>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</si>
  <si>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</si>
  <si>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</si>
  <si>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</si>
  <si>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</si>
  <si>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</si>
  <si>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</si>
  <si>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</si>
  <si>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</si>
  <si>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</si>
  <si>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</si>
  <si>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</si>
  <si>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</si>
  <si>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</si>
  <si>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</si>
  <si>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</si>
  <si>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</si>
  <si>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</si>
  <si>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</si>
  <si>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</si>
  <si>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</si>
  <si>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</si>
  <si>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</si>
  <si>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</si>
  <si>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</si>
  <si>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</si>
  <si>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</si>
  <si>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</si>
  <si>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</si>
  <si>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</si>
  <si>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</si>
  <si>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</si>
  <si>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</si>
  <si>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</si>
  <si>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</si>
  <si>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</si>
  <si>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</si>
  <si>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</si>
  <si>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</si>
  <si>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</si>
  <si>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</si>
  <si>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</si>
  <si>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</si>
  <si>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</si>
  <si>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</si>
  <si>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</si>
  <si>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</si>
  <si>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</si>
  <si>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</si>
  <si>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</si>
  <si>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</si>
  <si>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</si>
  <si>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</si>
  <si>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</si>
  <si>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</si>
  <si>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</si>
  <si>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</si>
  <si>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</si>
  <si>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</si>
  <si>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</si>
  <si>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</si>
  <si>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</si>
  <si>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</si>
  <si>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</si>
  <si>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</si>
  <si>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</si>
  <si>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</si>
  <si>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</si>
  <si>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</si>
  <si>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</si>
  <si>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</si>
  <si>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</si>
  <si>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</si>
  <si>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</si>
  <si>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</si>
  <si>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</si>
  <si>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</si>
  <si>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</si>
  <si>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</si>
  <si>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</si>
  <si>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</si>
  <si>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</si>
  <si>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</si>
  <si>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</si>
  <si>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</si>
  <si>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</si>
  <si>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</si>
  <si>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</si>
  <si>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</si>
  <si>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</si>
  <si>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</si>
  <si>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</si>
  <si>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</si>
  <si>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</si>
  <si>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</si>
  <si>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</si>
  <si>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</si>
  <si>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</si>
  <si>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</si>
  <si>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</si>
  <si>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</si>
  <si>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</si>
  <si>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</si>
  <si>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</si>
  <si>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</si>
  <si>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</si>
  <si>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</si>
  <si>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</si>
  <si>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</si>
  <si>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</si>
  <si>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</si>
  <si>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</si>
  <si>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</si>
  <si>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</si>
  <si>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</si>
  <si>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</si>
  <si>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</si>
  <si>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</si>
  <si>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</si>
  <si>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</si>
  <si>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</si>
  <si>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</si>
  <si>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</si>
  <si>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</si>
  <si>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</si>
  <si>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</si>
  <si>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</si>
  <si>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</si>
  <si>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</si>
  <si>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</si>
  <si>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</si>
  <si>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</si>
  <si>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</si>
  <si>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</si>
  <si>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</si>
  <si>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</si>
  <si>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</si>
  <si>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</si>
  <si>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</si>
  <si>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</si>
  <si>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</si>
  <si>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</si>
  <si>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</si>
  <si>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</si>
  <si>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</si>
  <si>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</si>
  <si>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</si>
  <si>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</si>
  <si>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</si>
  <si>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</si>
  <si>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</si>
  <si>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</si>
  <si>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</si>
  <si>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</si>
  <si>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</si>
  <si>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</si>
  <si>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</si>
  <si>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</si>
  <si>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</si>
  <si>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</si>
  <si>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</si>
  <si>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</si>
  <si>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</si>
  <si>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</si>
  <si>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</si>
  <si>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</si>
  <si>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</si>
  <si>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</si>
  <si>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</si>
  <si>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</si>
  <si>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</si>
  <si>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</si>
  <si>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</si>
  <si>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</si>
  <si>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</si>
  <si>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</si>
  <si>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</si>
  <si>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</si>
  <si>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</si>
  <si>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</si>
  <si>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</si>
  <si>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</si>
  <si>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</si>
  <si>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</si>
  <si>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</si>
  <si>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</si>
  <si>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</si>
  <si>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</si>
  <si>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</si>
  <si>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</si>
  <si>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</si>
  <si>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</si>
  <si>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</si>
  <si>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</si>
  <si>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</si>
  <si>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</si>
  <si>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</si>
  <si>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</si>
  <si>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</si>
  <si>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</si>
  <si>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</si>
  <si>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</si>
  <si>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</si>
  <si>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</si>
  <si>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</si>
  <si>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</si>
  <si>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</si>
  <si>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</si>
  <si>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</si>
  <si>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</si>
  <si>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</si>
  <si>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</si>
  <si>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</si>
  <si>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</si>
  <si>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</si>
  <si>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</si>
  <si>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</si>
  <si>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</si>
  <si>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</si>
  <si>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</si>
  <si>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</si>
  <si>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</si>
  <si>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</si>
  <si>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</si>
  <si>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</si>
  <si>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</si>
  <si>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</si>
  <si>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</si>
  <si>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</si>
  <si>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</si>
  <si>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</si>
  <si>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</si>
  <si>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</si>
  <si>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</si>
  <si>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</si>
  <si>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</si>
  <si>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</si>
  <si>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</si>
  <si>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</si>
  <si>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</si>
  <si>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</si>
  <si>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</si>
  <si>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</si>
  <si>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</si>
  <si>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</si>
  <si>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</si>
  <si>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</si>
  <si>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</si>
  <si>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</si>
  <si>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</si>
  <si>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</si>
  <si>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</si>
  <si>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</si>
  <si>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</si>
  <si>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</si>
  <si>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</si>
  <si>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</si>
  <si>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</si>
  <si>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</si>
  <si>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</si>
  <si>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</si>
  <si>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</si>
  <si>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</si>
  <si>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</si>
  <si>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</si>
  <si>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</si>
  <si>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</si>
  <si>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</si>
  <si>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</si>
  <si>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</si>
  <si>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</si>
  <si>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</si>
  <si>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</si>
  <si>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</si>
  <si>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</si>
  <si>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</si>
  <si>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</si>
  <si>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</si>
  <si>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</si>
  <si>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</si>
  <si>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</si>
  <si>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</si>
  <si>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</si>
  <si>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</si>
  <si>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</si>
  <si>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</si>
  <si>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</si>
  <si>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</si>
  <si>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</si>
  <si>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</si>
  <si>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</si>
  <si>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</si>
  <si>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</si>
  <si>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</si>
  <si>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</si>
  <si>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</si>
  <si>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</si>
  <si>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</si>
  <si>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</si>
  <si>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</si>
  <si>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</si>
  <si>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</si>
  <si>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</si>
  <si>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</si>
  <si>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</si>
  <si>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</si>
  <si>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</si>
  <si>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</si>
  <si>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</si>
  <si>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</si>
  <si>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</si>
  <si>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</si>
  <si>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</si>
  <si>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</si>
  <si>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</si>
  <si>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</si>
  <si>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</si>
  <si>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</si>
  <si>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</si>
  <si>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</si>
  <si>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</si>
  <si>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</si>
  <si>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</si>
  <si>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</si>
  <si>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</si>
  <si>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</si>
  <si>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</si>
  <si>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</si>
  <si>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</si>
  <si>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</si>
  <si>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</si>
  <si>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</si>
  <si>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</si>
  <si>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</si>
  <si>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</si>
  <si>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</si>
  <si>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</si>
  <si>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</si>
  <si>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</si>
  <si>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</si>
  <si>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</si>
  <si>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</si>
  <si>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</si>
  <si>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</si>
  <si>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</si>
  <si>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</si>
  <si>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</si>
  <si>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</si>
  <si>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</si>
  <si>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</si>
  <si>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</si>
  <si>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</si>
  <si>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</si>
  <si>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</si>
  <si>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</si>
  <si>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</si>
  <si>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</si>
  <si>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</si>
  <si>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</si>
  <si>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</si>
  <si>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</si>
  <si>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</si>
  <si>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</si>
  <si>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</si>
  <si>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</si>
  <si>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</si>
  <si>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</si>
  <si>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</si>
  <si>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</si>
  <si>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</si>
  <si>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</si>
  <si>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</si>
  <si>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</si>
  <si>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</si>
  <si>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</si>
  <si>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</si>
  <si>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</si>
  <si>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</si>
  <si>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</si>
  <si>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</si>
  <si>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</si>
  <si>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</si>
  <si>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</si>
  <si>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</si>
  <si>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</si>
  <si>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</si>
  <si>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</si>
  <si>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</si>
  <si>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</si>
  <si>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</si>
  <si>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</si>
  <si>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</si>
  <si>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</si>
  <si>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</si>
  <si>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</si>
  <si>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</si>
  <si>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</si>
  <si>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</si>
  <si>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</si>
  <si>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</si>
  <si>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</si>
  <si>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</si>
  <si>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</si>
  <si>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</si>
  <si>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</si>
  <si>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</si>
  <si>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</si>
  <si>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</si>
  <si>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</si>
  <si>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</si>
  <si>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</si>
  <si>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</si>
  <si>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</si>
  <si>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</si>
  <si>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</si>
  <si>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</si>
  <si>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</si>
  <si>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</si>
  <si>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</si>
  <si>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</si>
  <si>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</si>
  <si>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</si>
  <si>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</si>
  <si>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</si>
  <si>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</si>
  <si>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</si>
  <si>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</si>
  <si>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</si>
  <si>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</si>
  <si>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</si>
  <si>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</si>
  <si>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</si>
  <si>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</si>
  <si>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</si>
  <si>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</si>
  <si>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</si>
  <si>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</si>
  <si>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</si>
  <si>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</si>
  <si>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</si>
  <si>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</si>
  <si>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</si>
  <si>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</si>
  <si>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</si>
  <si>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</si>
  <si>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</si>
  <si>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</si>
  <si>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</si>
  <si>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</si>
  <si>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</si>
  <si>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</si>
  <si>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</si>
  <si>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</si>
  <si>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</si>
  <si>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</si>
  <si>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</si>
  <si>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</si>
  <si>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</si>
  <si>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</si>
  <si>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</si>
  <si>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</si>
  <si>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</si>
  <si>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</si>
  <si>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</si>
  <si>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</si>
  <si>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</si>
  <si>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</si>
  <si>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</si>
  <si>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</si>
  <si>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</si>
  <si>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</si>
  <si>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</si>
  <si>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</si>
  <si>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</si>
  <si>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</si>
  <si>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</si>
  <si>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</si>
  <si>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</si>
  <si>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</si>
  <si>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</si>
  <si>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</si>
  <si>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</si>
  <si>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</si>
  <si>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</si>
  <si>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</si>
  <si>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</si>
  <si>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</si>
  <si>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</si>
  <si>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</si>
  <si>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</si>
  <si>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</si>
  <si>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</si>
  <si>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</si>
  <si>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</si>
  <si>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</si>
  <si>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</si>
  <si>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</si>
  <si>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</si>
  <si>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</si>
  <si>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</si>
  <si>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</si>
  <si>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</si>
  <si>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</si>
  <si>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</si>
  <si>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</si>
  <si>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</si>
  <si>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</si>
  <si>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</si>
  <si>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</si>
  <si>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</si>
  <si>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</si>
  <si>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</si>
  <si>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</si>
  <si>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</si>
  <si>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</si>
  <si>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</si>
  <si>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</si>
  <si>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</si>
  <si>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</si>
  <si>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</si>
  <si>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</si>
  <si>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</si>
  <si>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</si>
  <si>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</si>
  <si>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</si>
  <si>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</si>
  <si>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</si>
  <si>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</si>
  <si>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</si>
  <si>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</si>
  <si>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</si>
  <si>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</si>
  <si>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</si>
  <si>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</si>
  <si>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</si>
  <si>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</si>
  <si>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</si>
  <si>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</si>
  <si>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</si>
  <si>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</si>
  <si>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</si>
  <si>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</si>
  <si>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</si>
  <si>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</si>
  <si>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</si>
  <si>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</si>
  <si>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</si>
  <si>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</si>
  <si>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</si>
  <si>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</si>
  <si>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</si>
  <si>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</si>
  <si>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</si>
  <si>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</si>
  <si>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</si>
  <si>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</si>
  <si>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</si>
  <si>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</si>
  <si>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</si>
  <si>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</si>
  <si>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</si>
  <si>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</si>
  <si>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</si>
  <si>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</si>
  <si>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</si>
  <si>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</si>
  <si>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</si>
  <si>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</si>
  <si>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</si>
  <si>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</si>
  <si>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</si>
  <si>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</si>
  <si>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</si>
  <si>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</si>
  <si>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</si>
  <si>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</si>
  <si>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</si>
  <si>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</si>
  <si>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</si>
  <si>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</si>
  <si>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</si>
  <si>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</si>
  <si>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</si>
  <si>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</si>
  <si>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</si>
  <si>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</si>
  <si>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</si>
  <si>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</si>
  <si>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</si>
  <si>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</si>
  <si>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</si>
  <si>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</si>
  <si>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</si>
  <si>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</si>
  <si>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</si>
  <si>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</si>
  <si>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</si>
  <si>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</si>
  <si>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</si>
  <si>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</si>
  <si>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</si>
  <si>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</si>
  <si>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</si>
  <si>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</si>
  <si>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</si>
  <si>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</si>
  <si>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</si>
  <si>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</si>
  <si>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</si>
  <si>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</si>
  <si>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</si>
  <si>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</si>
  <si>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</si>
  <si>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</si>
  <si>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</si>
  <si>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</si>
  <si>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</si>
  <si>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</si>
  <si>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</si>
  <si>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</si>
  <si>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</si>
  <si>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</si>
  <si>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</si>
  <si>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</si>
  <si>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</si>
  <si>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</si>
  <si>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</si>
  <si>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</si>
  <si>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</si>
  <si>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</si>
  <si>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</si>
  <si>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</si>
  <si>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</si>
  <si>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</si>
  <si>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</si>
  <si>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</si>
  <si>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</si>
  <si>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</si>
  <si>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</si>
  <si>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</si>
  <si>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</si>
  <si>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</si>
  <si>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</si>
  <si>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</si>
  <si>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</si>
  <si>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</si>
  <si>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</si>
  <si>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</si>
  <si>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</si>
  <si>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</si>
  <si>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</si>
  <si>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</si>
  <si>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</si>
  <si>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</si>
  <si>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</si>
  <si>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</si>
  <si>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</si>
  <si>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</si>
  <si>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</si>
  <si>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</si>
  <si>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</si>
  <si>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</si>
  <si>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</si>
  <si>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</si>
  <si>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</si>
  <si>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</si>
  <si>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</si>
  <si>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</si>
  <si>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</si>
  <si>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</si>
  <si>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</si>
  <si>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</si>
  <si>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</si>
  <si>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</si>
  <si>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</si>
  <si>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</si>
  <si>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</si>
  <si>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</si>
  <si>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</si>
  <si>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</si>
  <si>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</si>
  <si>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</si>
  <si>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</si>
  <si>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</si>
  <si>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</si>
  <si>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</si>
  <si>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</si>
  <si>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</si>
  <si>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</si>
  <si>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</si>
  <si>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</si>
  <si>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</si>
  <si>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</si>
  <si>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</si>
  <si>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</si>
  <si>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</si>
  <si>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</si>
  <si>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</si>
  <si>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</si>
  <si>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</si>
  <si>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</si>
  <si>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</si>
  <si>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</si>
  <si>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</si>
  <si>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</si>
  <si>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</si>
  <si>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</si>
  <si>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</si>
  <si>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</si>
  <si>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</si>
  <si>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</si>
  <si>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</si>
  <si>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</si>
  <si>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</si>
  <si>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</si>
  <si>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</si>
  <si>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</si>
  <si>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</si>
  <si>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</si>
  <si>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</si>
  <si>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</si>
  <si>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</si>
  <si>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</si>
  <si>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</si>
  <si>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</si>
  <si>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</si>
  <si>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</si>
  <si>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</si>
  <si>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</si>
  <si>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</si>
  <si>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</si>
  <si>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</si>
  <si>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</si>
  <si>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</si>
  <si>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</si>
  <si>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</si>
  <si>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</si>
  <si>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</si>
  <si>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</si>
  <si>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</si>
  <si>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</si>
  <si>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</si>
  <si>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</si>
  <si>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</si>
  <si>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</si>
  <si>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</si>
  <si>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</si>
  <si>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</si>
  <si>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</si>
  <si>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</si>
  <si>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</si>
  <si>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</si>
  <si>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</si>
  <si>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</si>
  <si>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</si>
  <si>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</si>
  <si>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</si>
  <si>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</si>
  <si>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</si>
  <si>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</si>
  <si>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</si>
  <si>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</si>
  <si>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</si>
  <si>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</si>
  <si>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</si>
  <si>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</si>
  <si>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</si>
  <si>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</si>
  <si>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</si>
  <si>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</si>
  <si>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</si>
  <si>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</si>
  <si>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</si>
  <si>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</si>
  <si>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</si>
  <si>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</si>
  <si>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</si>
  <si>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</si>
  <si>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</si>
  <si>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</si>
  <si>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</si>
  <si>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</si>
  <si>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</si>
  <si>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</si>
  <si>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</si>
  <si>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</si>
  <si>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</si>
  <si>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</si>
  <si>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</si>
  <si>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</si>
  <si>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</si>
  <si>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</si>
  <si>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</si>
  <si>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</si>
  <si>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</si>
  <si>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</si>
  <si>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</si>
  <si>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</si>
  <si>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</si>
  <si>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</si>
  <si>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</si>
  <si>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</si>
  <si>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</si>
  <si>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</si>
  <si>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</si>
  <si>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</si>
  <si>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</si>
  <si>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</si>
  <si>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</si>
  <si>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</si>
  <si>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</si>
  <si>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</si>
  <si>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</si>
  <si>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</si>
  <si>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</si>
  <si>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</si>
  <si>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</si>
  <si>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</si>
  <si>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</si>
  <si>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</si>
  <si>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</si>
  <si>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</si>
  <si>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</si>
  <si>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</si>
  <si>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</si>
  <si>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</si>
  <si>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</si>
  <si>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</si>
  <si>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</si>
  <si>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</si>
  <si>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</si>
  <si>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</si>
  <si>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</si>
  <si>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</si>
  <si>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</si>
  <si>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</si>
  <si>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</si>
  <si>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</si>
  <si>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</si>
  <si>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</si>
  <si>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</si>
  <si>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</si>
  <si>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</si>
  <si>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</si>
  <si>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</si>
  <si>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</si>
  <si>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</si>
  <si>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</si>
  <si>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</si>
  <si>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</si>
  <si>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</si>
  <si>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</si>
  <si>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</si>
  <si>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</si>
  <si>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</si>
  <si>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</si>
  <si>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</si>
  <si>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</si>
  <si>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</si>
  <si>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</si>
  <si>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</si>
  <si>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</si>
  <si>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</si>
  <si>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</si>
  <si>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</si>
  <si>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</si>
  <si>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</si>
  <si>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</si>
  <si>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</si>
  <si>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</si>
  <si>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</si>
  <si>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</si>
  <si>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</si>
  <si>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</si>
  <si>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</si>
  <si>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</si>
  <si>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</si>
  <si>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</si>
  <si>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</si>
  <si>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</si>
  <si>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</si>
  <si>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</si>
  <si>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</si>
  <si>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</si>
  <si>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</si>
  <si>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</si>
  <si>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</si>
  <si>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</si>
  <si>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</si>
  <si>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</si>
  <si>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</si>
  <si>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</si>
  <si>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</si>
  <si>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</si>
  <si>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</si>
  <si>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</si>
  <si>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</si>
  <si>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</si>
  <si>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</si>
  <si>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</si>
  <si>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</si>
  <si>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</si>
  <si>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</si>
  <si>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</si>
  <si>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</si>
  <si>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</si>
  <si>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</si>
  <si>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</si>
  <si>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</si>
  <si>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</si>
  <si>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</si>
  <si>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</si>
  <si>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</si>
  <si>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</si>
  <si>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</si>
  <si>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</si>
  <si>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</si>
  <si>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</si>
  <si>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</si>
  <si>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</si>
  <si>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</si>
  <si>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</si>
  <si>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</si>
  <si>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</si>
  <si>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</si>
  <si>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</si>
  <si>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</si>
  <si>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</si>
  <si>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</si>
  <si>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</si>
  <si>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</si>
  <si>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</si>
  <si>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</si>
  <si>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</si>
  <si>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</si>
  <si>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</si>
  <si>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</si>
  <si>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</si>
  <si>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</si>
  <si>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</si>
  <si>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</si>
  <si>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</si>
  <si>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</si>
  <si>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</si>
  <si>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</si>
  <si>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</si>
  <si>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</si>
  <si>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</si>
  <si>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</si>
  <si>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</si>
  <si>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</si>
  <si>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</si>
  <si>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</si>
  <si>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</si>
  <si>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</si>
  <si>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</si>
  <si>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</si>
  <si>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</si>
  <si>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</si>
  <si>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</si>
  <si>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</si>
  <si>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</si>
  <si>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</si>
  <si>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</si>
  <si>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</si>
  <si>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</si>
  <si>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</si>
  <si>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</si>
  <si>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</si>
  <si>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</si>
  <si>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</si>
  <si>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</si>
  <si>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</si>
  <si>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</si>
  <si>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</si>
  <si>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</si>
  <si>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</si>
  <si>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</si>
  <si>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</si>
  <si>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</si>
  <si>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</si>
  <si>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</si>
  <si>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</si>
  <si>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</si>
  <si>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</si>
  <si>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</si>
  <si>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</si>
  <si>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</si>
  <si>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</si>
  <si>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</si>
  <si>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</si>
  <si>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</si>
  <si>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</si>
  <si>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</si>
  <si>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</si>
  <si>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</si>
  <si>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</si>
  <si>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</si>
  <si>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</si>
  <si>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</si>
  <si>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</si>
  <si>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</si>
  <si>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</si>
  <si>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</si>
  <si>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</si>
  <si>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</si>
  <si>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</si>
  <si>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</si>
  <si>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</si>
  <si>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</si>
  <si>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</si>
  <si>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</si>
  <si>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</si>
  <si>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</si>
  <si>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</si>
  <si>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</si>
  <si>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</si>
  <si>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</si>
  <si>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</si>
  <si>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</si>
  <si>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</si>
  <si>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</si>
  <si>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</si>
  <si>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</si>
  <si>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</si>
  <si>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</si>
  <si>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</si>
  <si>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</si>
  <si>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</si>
  <si>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</si>
  <si>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</si>
  <si>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</si>
  <si>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</si>
  <si>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</si>
  <si>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</si>
  <si>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</si>
  <si>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</si>
  <si>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</si>
  <si>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</si>
  <si>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</si>
  <si>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</si>
  <si>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</si>
  <si>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</si>
  <si>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</si>
  <si>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</si>
  <si>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</si>
  <si>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</si>
  <si>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</si>
  <si>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</si>
  <si>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</si>
  <si>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</si>
  <si>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</si>
  <si>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</si>
  <si>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</si>
  <si>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</si>
  <si>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</si>
  <si>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</si>
  <si>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</si>
  <si>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</si>
  <si>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</si>
  <si>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</si>
  <si>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</si>
  <si>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</si>
  <si>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</si>
  <si>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</si>
  <si>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</si>
  <si>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</si>
  <si>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</si>
  <si>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</si>
  <si>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</si>
  <si>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</si>
  <si>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</si>
  <si>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</si>
  <si>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</si>
  <si>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</si>
  <si>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</si>
  <si>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</si>
  <si>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</si>
  <si>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</si>
  <si>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</si>
  <si>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</si>
  <si>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</si>
  <si>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</si>
  <si>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</si>
  <si>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</si>
  <si>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</si>
  <si>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</si>
  <si>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</si>
  <si>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</si>
  <si>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</si>
  <si>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</si>
  <si>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</si>
  <si>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</si>
  <si>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</si>
  <si>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</si>
  <si>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</si>
  <si>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</si>
  <si>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</si>
  <si>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</si>
  <si>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</si>
  <si>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</si>
  <si>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</si>
  <si>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</si>
  <si>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</si>
  <si>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</si>
  <si>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</si>
  <si>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</si>
  <si>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</si>
  <si>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</si>
  <si>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</si>
  <si>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</si>
  <si>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</si>
  <si>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</si>
  <si>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</si>
  <si>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</si>
  <si>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</si>
  <si>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</si>
  <si>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</si>
  <si>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</si>
  <si>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</si>
  <si>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</si>
  <si>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</si>
  <si>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</si>
  <si>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</si>
  <si>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</si>
  <si>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</si>
  <si>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</si>
  <si>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</si>
  <si>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</si>
  <si>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</si>
  <si>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</si>
  <si>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</si>
  <si>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</si>
  <si>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</si>
  <si>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</si>
  <si>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</si>
  <si>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</si>
  <si>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</si>
  <si>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</si>
  <si>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</si>
  <si>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</si>
  <si>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</si>
  <si>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</si>
  <si>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</si>
  <si>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</si>
  <si>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</si>
  <si>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</si>
  <si>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</si>
  <si>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</si>
  <si>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</si>
  <si>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</si>
  <si>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</si>
  <si>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</si>
  <si>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</si>
  <si>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</si>
  <si>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</si>
  <si>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</si>
  <si>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</si>
  <si>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</si>
  <si>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</si>
  <si>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</si>
  <si>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</si>
  <si>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</si>
  <si>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</si>
  <si>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</si>
  <si>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</si>
  <si>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</si>
  <si>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</si>
  <si>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</si>
  <si>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</si>
  <si>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</si>
  <si>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</si>
  <si>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</si>
  <si>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</si>
  <si>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</si>
  <si>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</si>
  <si>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</si>
  <si>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</si>
  <si>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</si>
  <si>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</si>
  <si>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</si>
  <si>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</si>
  <si>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</si>
  <si>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</si>
  <si>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</si>
  <si>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</si>
  <si>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</si>
  <si>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</si>
  <si>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</si>
  <si>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</si>
  <si>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</si>
  <si>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</si>
  <si>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</si>
  <si>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</si>
  <si>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</si>
  <si>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</si>
  <si>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</si>
  <si>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</si>
  <si>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</si>
  <si>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</si>
  <si>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</si>
  <si>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</si>
  <si>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</si>
  <si>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</si>
  <si>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</si>
  <si>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</si>
  <si>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</si>
  <si>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</si>
  <si>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</si>
  <si>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</si>
  <si>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</si>
  <si>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</si>
  <si>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</si>
  <si>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</si>
  <si>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</si>
  <si>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</si>
  <si>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</si>
  <si>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</si>
  <si>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</si>
  <si>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</si>
  <si>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</si>
  <si>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</si>
  <si>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</si>
  <si>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</si>
  <si>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</si>
  <si>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</si>
  <si>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</si>
  <si>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</si>
  <si>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</si>
  <si>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</si>
  <si>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</si>
  <si>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</si>
  <si>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</si>
  <si>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</si>
  <si>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</si>
  <si>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</si>
  <si>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</si>
  <si>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</si>
  <si>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</si>
  <si>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</si>
  <si>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</si>
  <si>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</si>
  <si>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</si>
  <si>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</si>
  <si>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</si>
  <si>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</si>
  <si>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</si>
  <si>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</si>
  <si>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</si>
  <si>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</si>
  <si>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</si>
  <si>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</si>
  <si>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</si>
  <si>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</si>
  <si>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</si>
  <si>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</si>
  <si>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</si>
  <si>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</si>
  <si>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</si>
  <si>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</si>
  <si>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</si>
  <si>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</si>
  <si>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</si>
  <si>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</si>
  <si>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</si>
  <si>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</si>
  <si>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</si>
  <si>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</si>
  <si>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</si>
  <si>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</si>
  <si>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</si>
  <si>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</si>
  <si>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</si>
  <si>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</si>
  <si>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</si>
  <si>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</si>
  <si>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</si>
  <si>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</si>
  <si>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</si>
  <si>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</si>
  <si>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</si>
  <si>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</si>
  <si>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</si>
  <si>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</si>
  <si>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</si>
  <si>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</si>
  <si>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</si>
  <si>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</si>
  <si>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</si>
  <si>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</si>
  <si>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</si>
  <si>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</si>
  <si>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</si>
  <si>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</si>
  <si>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</si>
  <si>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</si>
  <si>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</si>
  <si>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</si>
  <si>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</si>
  <si>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</si>
  <si>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</si>
  <si>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</si>
  <si>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</si>
  <si>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</si>
  <si>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</si>
  <si>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</si>
  <si>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</si>
  <si>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</si>
  <si>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</si>
  <si>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</si>
  <si>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</si>
  <si>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</si>
  <si>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</si>
  <si>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</si>
  <si>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</si>
  <si>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</si>
  <si>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</si>
  <si>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</si>
  <si>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</si>
  <si>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</si>
  <si>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</si>
  <si>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</si>
  <si>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</si>
  <si>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</si>
  <si>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</si>
  <si>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</si>
  <si>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</si>
  <si>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</si>
  <si>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</si>
  <si>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</si>
  <si>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</si>
  <si>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</si>
  <si>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</si>
  <si>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</si>
  <si>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</si>
  <si>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</si>
  <si>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</si>
  <si>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</si>
  <si>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</si>
  <si>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</si>
  <si>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</si>
  <si>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</si>
  <si>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</si>
  <si>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</si>
  <si>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</si>
  <si>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</si>
  <si>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</si>
  <si>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</si>
  <si>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</si>
  <si>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</si>
  <si>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</si>
  <si>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</si>
  <si>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</si>
  <si>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</si>
  <si>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</si>
  <si>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</si>
  <si>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</si>
  <si>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</si>
  <si>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</si>
  <si>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</si>
  <si>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</si>
  <si>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</si>
  <si>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</si>
  <si>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</si>
  <si>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</si>
  <si>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</si>
  <si>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</si>
  <si>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</si>
  <si>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</si>
  <si>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</si>
  <si>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</si>
  <si>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</si>
  <si>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</si>
  <si>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</si>
  <si>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</si>
  <si>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</si>
  <si>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</si>
  <si>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</si>
  <si>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</si>
  <si>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</si>
  <si>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</si>
  <si>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</si>
  <si>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</si>
  <si>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</si>
  <si>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</si>
  <si>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</si>
  <si>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</si>
  <si>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</si>
  <si>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</si>
  <si>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</si>
  <si>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</si>
  <si>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</si>
  <si>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</si>
  <si>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</si>
  <si>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</si>
  <si>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</si>
  <si>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</si>
  <si>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</si>
  <si>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</si>
  <si>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</si>
  <si>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</si>
  <si>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</si>
  <si>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</si>
  <si>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</si>
  <si>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</si>
  <si>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</si>
  <si>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</si>
  <si>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</si>
  <si>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</si>
  <si>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</si>
  <si>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</si>
  <si>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</si>
  <si>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</si>
  <si>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</si>
  <si>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</si>
  <si>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</si>
  <si>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</si>
  <si>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</si>
  <si>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</si>
  <si>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</si>
  <si>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</si>
  <si>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</si>
  <si>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</si>
  <si>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</si>
  <si>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</si>
  <si>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</si>
  <si>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</si>
  <si>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</si>
  <si>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</si>
  <si>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</si>
  <si>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</si>
  <si>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</si>
  <si>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</si>
  <si>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</si>
  <si>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</si>
  <si>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</si>
  <si>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</si>
  <si>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</si>
  <si>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</si>
  <si>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</si>
  <si>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</si>
  <si>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</si>
  <si>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</si>
  <si>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</si>
  <si>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</si>
  <si>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</si>
  <si>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</si>
  <si>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</si>
  <si>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</si>
  <si>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</si>
  <si>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</si>
  <si>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</si>
  <si>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</si>
  <si>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</si>
  <si>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</si>
  <si>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</si>
  <si>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</si>
  <si>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</si>
  <si>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</si>
  <si>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</si>
  <si>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</si>
  <si>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</si>
  <si>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</si>
  <si>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</si>
  <si>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</si>
  <si>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</si>
  <si>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</si>
  <si>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</si>
  <si>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</si>
  <si>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</si>
  <si>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</si>
  <si>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</si>
  <si>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</si>
  <si>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</si>
  <si>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</si>
  <si>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</si>
  <si>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</si>
  <si>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</si>
  <si>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</si>
  <si>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</si>
  <si>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</si>
  <si>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</si>
  <si>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</si>
  <si>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</si>
  <si>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</si>
  <si>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</si>
  <si>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</si>
  <si>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</si>
  <si>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</si>
  <si>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</si>
  <si>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</si>
  <si>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</si>
  <si>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</si>
  <si>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</si>
  <si>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</si>
  <si>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</si>
  <si>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</si>
  <si>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</si>
  <si>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</si>
  <si>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</si>
  <si>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</si>
  <si>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</si>
  <si>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</si>
  <si>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</si>
  <si>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</si>
  <si>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</si>
  <si>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</si>
  <si>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</si>
  <si>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</si>
  <si>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</si>
  <si>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</si>
  <si>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</si>
  <si>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</si>
  <si>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</si>
  <si>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</si>
  <si>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</si>
  <si>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</si>
  <si>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</si>
  <si>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</si>
  <si>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</si>
  <si>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</si>
  <si>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</si>
  <si>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</si>
  <si>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</si>
  <si>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</si>
  <si>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</si>
  <si>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</si>
  <si>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</si>
  <si>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</si>
  <si>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</si>
  <si>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</si>
  <si>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</si>
  <si>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</si>
  <si>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</si>
  <si>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</si>
  <si>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</si>
  <si>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</si>
  <si>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</si>
  <si>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</si>
  <si>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</si>
  <si>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</si>
  <si>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</si>
  <si>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</si>
  <si>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</si>
  <si>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</si>
  <si>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</si>
  <si>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</si>
  <si>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</si>
  <si>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</si>
  <si>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</si>
  <si>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</si>
  <si>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</si>
  <si>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</si>
  <si>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</si>
  <si>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</si>
  <si>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</si>
  <si>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</si>
  <si>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</si>
  <si>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</si>
  <si>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</si>
  <si>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</si>
  <si>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</si>
  <si>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</si>
  <si>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</si>
  <si>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</si>
  <si>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</si>
  <si>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</si>
  <si>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</si>
  <si>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</si>
  <si>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</si>
  <si>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</si>
  <si>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</si>
  <si>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</si>
  <si>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</si>
  <si>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</si>
  <si>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</si>
  <si>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</si>
  <si>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</si>
  <si>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</si>
  <si>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</si>
  <si>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</si>
  <si>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</si>
  <si>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</si>
  <si>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</si>
  <si>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</si>
  <si>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</si>
  <si>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</si>
  <si>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</si>
  <si>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</si>
  <si>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</si>
  <si>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</si>
  <si>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</si>
  <si>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</si>
  <si>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</si>
  <si>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</si>
  <si>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</si>
  <si>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</si>
  <si>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</si>
  <si>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</si>
  <si>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</si>
  <si>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</si>
  <si>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</si>
  <si>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</si>
  <si>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</si>
  <si>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</si>
  <si>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</si>
  <si>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</si>
  <si>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</si>
  <si>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</si>
  <si>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</si>
  <si>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</si>
  <si>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</si>
  <si>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</si>
  <si>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</si>
  <si>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</si>
  <si>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</si>
  <si>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</si>
  <si>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</si>
  <si>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</si>
  <si>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</si>
  <si>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</si>
  <si>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</si>
  <si>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</si>
  <si>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</si>
  <si>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</si>
  <si>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</si>
  <si>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</si>
  <si>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</si>
  <si>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</si>
  <si>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</si>
  <si>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</si>
  <si>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</si>
  <si>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</si>
  <si>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</si>
  <si>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</si>
  <si>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</si>
  <si>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</si>
  <si>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</si>
  <si>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</si>
  <si>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</si>
  <si>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</si>
  <si>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</si>
  <si>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</si>
  <si>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</si>
  <si>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</si>
  <si>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</si>
  <si>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</si>
  <si>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</si>
  <si>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</si>
  <si>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</si>
  <si>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</si>
  <si>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</si>
  <si>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</si>
  <si>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</si>
  <si>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</si>
  <si>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</si>
  <si>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</si>
  <si>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</si>
  <si>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</si>
  <si>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</si>
  <si>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</si>
  <si>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</si>
  <si>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</si>
  <si>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</si>
  <si>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</si>
  <si>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</si>
  <si>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</si>
  <si>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</si>
  <si>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</si>
  <si>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</si>
  <si>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</si>
  <si>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</si>
  <si>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</si>
  <si>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</si>
  <si>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</si>
  <si>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</si>
  <si>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</si>
  <si>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</si>
  <si>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</si>
  <si>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</si>
  <si>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</si>
  <si>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</si>
  <si>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</si>
  <si>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</si>
  <si>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</si>
  <si>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</si>
  <si>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</si>
  <si>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</si>
  <si>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</si>
  <si>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</si>
  <si>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</si>
  <si>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</si>
  <si>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</si>
  <si>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</si>
  <si>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</si>
  <si>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</si>
  <si>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</si>
  <si>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</si>
  <si>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</si>
  <si>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</si>
  <si>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</si>
  <si>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</si>
  <si>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</si>
  <si>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</si>
  <si>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</si>
  <si>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</si>
  <si>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</si>
  <si>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</si>
  <si>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</si>
  <si>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</si>
  <si>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</si>
  <si>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</si>
  <si>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</si>
  <si>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</si>
  <si>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</si>
  <si>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</si>
  <si>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</si>
  <si>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</si>
  <si>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</si>
  <si>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</si>
  <si>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</si>
  <si>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</si>
  <si>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</si>
  <si>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</si>
  <si>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</si>
  <si>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</si>
  <si>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</si>
  <si>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</si>
  <si>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</si>
  <si>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</si>
  <si>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</si>
  <si>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</si>
  <si>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</si>
  <si>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</si>
  <si>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</si>
  <si>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</si>
  <si>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</si>
  <si>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</si>
  <si>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</si>
  <si>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</si>
  <si>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</si>
  <si>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</si>
  <si>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</si>
  <si>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</si>
  <si>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</si>
  <si>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</si>
  <si>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</si>
  <si>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</si>
  <si>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</si>
  <si>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</si>
  <si>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</si>
  <si>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</si>
  <si>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</si>
  <si>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</si>
  <si>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</si>
  <si>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</si>
  <si>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</si>
  <si>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</si>
  <si>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</si>
  <si>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</si>
  <si>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</si>
  <si>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</si>
  <si>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</si>
  <si>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</si>
  <si>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</si>
  <si>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</si>
  <si>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</si>
  <si>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</si>
  <si>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</si>
  <si>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</si>
  <si>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</si>
  <si>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</si>
  <si>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</si>
  <si>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</si>
  <si>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</si>
  <si>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</si>
  <si>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</si>
  <si>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</si>
  <si>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</si>
  <si>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</si>
  <si>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</si>
  <si>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</si>
  <si>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</si>
  <si>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</si>
  <si>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</si>
  <si>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</si>
  <si>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</si>
  <si>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</si>
  <si>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</si>
  <si>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</si>
  <si>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</si>
  <si>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</si>
  <si>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</si>
  <si>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</si>
  <si>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</si>
  <si>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</si>
  <si>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</si>
  <si>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</si>
  <si>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</si>
  <si>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</si>
  <si>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</si>
  <si>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</si>
  <si>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</si>
  <si>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</si>
  <si>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</si>
  <si>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</si>
  <si>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</si>
  <si>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</si>
  <si>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</si>
  <si>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</si>
  <si>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</si>
  <si>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</si>
  <si>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</si>
  <si>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</si>
  <si>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</si>
  <si>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</si>
  <si>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</si>
  <si>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</si>
  <si>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</si>
  <si>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</si>
  <si>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</si>
  <si>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</si>
  <si>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</si>
  <si>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</si>
  <si>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</si>
  <si>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</si>
  <si>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</si>
  <si>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</si>
  <si>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</si>
  <si>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</si>
  <si>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</si>
  <si>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</si>
  <si>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</si>
  <si>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</si>
  <si>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</si>
  <si>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</si>
  <si>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</si>
  <si>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</si>
  <si>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</si>
  <si>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</si>
  <si>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</si>
  <si>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</si>
  <si>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</si>
  <si>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</si>
  <si>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</si>
  <si>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</si>
  <si>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</si>
  <si>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</si>
  <si>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</si>
  <si>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</si>
  <si>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</si>
  <si>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</si>
  <si>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</si>
  <si>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</si>
  <si>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</si>
  <si>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</si>
  <si>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</si>
  <si>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</si>
  <si>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</si>
  <si>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</si>
  <si>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</si>
  <si>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</si>
  <si>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</si>
  <si>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</si>
  <si>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</si>
  <si>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</si>
  <si>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</si>
  <si>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</si>
  <si>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</si>
  <si>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</si>
  <si>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</si>
  <si>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</si>
  <si>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</si>
  <si>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</si>
  <si>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</si>
  <si>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</si>
  <si>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</si>
  <si>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</si>
  <si>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</si>
  <si>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</si>
  <si>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</si>
  <si>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</si>
  <si>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</si>
  <si>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</si>
  <si>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</si>
  <si>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</si>
  <si>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</si>
  <si>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</si>
  <si>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</si>
  <si>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</si>
  <si>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</si>
  <si>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</si>
  <si>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</si>
  <si>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</si>
  <si>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</si>
  <si>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</si>
  <si>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</si>
  <si>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</si>
  <si>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</si>
  <si>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</si>
  <si>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</si>
  <si>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</si>
  <si>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</si>
  <si>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</si>
  <si>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</si>
  <si>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</si>
  <si>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</si>
  <si>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</si>
  <si>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</si>
  <si>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</si>
  <si>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</si>
  <si>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</si>
  <si>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</si>
  <si>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</si>
  <si>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</si>
  <si>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</si>
  <si>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</si>
  <si>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</si>
  <si>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</si>
  <si>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</si>
  <si>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</si>
  <si>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</si>
  <si>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</si>
  <si>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</si>
  <si>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</si>
  <si>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</si>
  <si>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</si>
  <si>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</si>
  <si>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</si>
  <si>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</si>
  <si>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</si>
  <si>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</si>
  <si>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</si>
  <si>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</si>
  <si>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</si>
  <si>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</si>
  <si>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</si>
  <si>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</si>
  <si>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</si>
  <si>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</si>
  <si>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</si>
  <si>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</si>
  <si>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</si>
  <si>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</si>
  <si>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</si>
  <si>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</si>
  <si>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</si>
  <si>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</si>
  <si>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</si>
  <si>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</si>
  <si>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</si>
  <si>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</si>
  <si>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</si>
  <si>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</si>
  <si>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</si>
  <si>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</si>
  <si>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</si>
  <si>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</si>
  <si>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</si>
  <si>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</si>
  <si>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</si>
  <si>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</si>
  <si>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</si>
  <si>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</si>
  <si>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</si>
  <si>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</si>
  <si>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</si>
  <si>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</si>
  <si>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</si>
  <si>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</si>
  <si>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</si>
  <si>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</si>
  <si>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</si>
  <si>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</si>
  <si>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</si>
  <si>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</si>
  <si>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</si>
  <si>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</si>
  <si>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</si>
  <si>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</si>
  <si>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</si>
  <si>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</si>
  <si>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</si>
  <si>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</si>
  <si>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</si>
  <si>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</si>
  <si>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</si>
  <si>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</si>
  <si>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</si>
  <si>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</si>
  <si>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</si>
  <si>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</si>
  <si>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</si>
  <si>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</si>
  <si>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</si>
  <si>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</si>
  <si>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</si>
  <si>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</si>
  <si>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</si>
  <si>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</si>
  <si>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</si>
  <si>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</si>
  <si>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</si>
  <si>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</si>
  <si>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</si>
  <si>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</si>
  <si>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</si>
  <si>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</si>
  <si>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</si>
  <si>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</si>
  <si>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</si>
  <si>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</si>
  <si>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</si>
  <si>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</si>
  <si>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</si>
  <si>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</si>
  <si>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</si>
  <si>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</si>
  <si>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</si>
  <si>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</si>
  <si>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</si>
  <si>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</si>
  <si>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</si>
  <si>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</si>
  <si>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</si>
  <si>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</si>
  <si>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</si>
  <si>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</si>
  <si>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</si>
  <si>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</si>
  <si>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</si>
  <si>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</si>
  <si>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</si>
  <si>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</si>
  <si>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</si>
  <si>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</si>
  <si>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</si>
  <si>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</si>
  <si>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</si>
  <si>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</si>
  <si>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</si>
  <si>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</si>
  <si>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</si>
  <si>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</si>
  <si>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</si>
  <si>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</si>
  <si>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</si>
  <si>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</si>
  <si>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</si>
  <si>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</si>
  <si>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</si>
  <si>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</si>
  <si>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</si>
  <si>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</si>
  <si>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</si>
  <si>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</si>
  <si>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</si>
  <si>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</si>
  <si>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</si>
  <si>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</si>
  <si>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</si>
  <si>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</si>
  <si>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</si>
  <si>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</si>
  <si>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</si>
  <si>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</si>
  <si>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</si>
  <si>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</si>
  <si>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</si>
  <si>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</si>
  <si>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</si>
  <si>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</si>
  <si>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</si>
  <si>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</si>
  <si>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</si>
  <si>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</si>
  <si>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</si>
  <si>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</si>
  <si>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</si>
  <si>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</si>
  <si>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</si>
  <si>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</si>
  <si>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</si>
  <si>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</si>
  <si>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</si>
  <si>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</si>
  <si>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</si>
  <si>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</si>
  <si>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</si>
  <si>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</si>
  <si>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</si>
  <si>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</si>
  <si>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</si>
  <si>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</si>
  <si>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</si>
  <si>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</si>
  <si>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</si>
  <si>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</si>
  <si>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</si>
  <si>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</si>
  <si>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</si>
  <si>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</si>
  <si>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</si>
  <si>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</si>
  <si>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</si>
  <si>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</si>
  <si>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</si>
  <si>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</si>
  <si>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</si>
  <si>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</si>
  <si>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</si>
  <si>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</si>
  <si>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</si>
  <si>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</si>
  <si>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</si>
  <si>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</si>
  <si>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</si>
  <si>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</si>
  <si>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</si>
  <si>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</si>
  <si>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</si>
  <si>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</si>
  <si>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</si>
  <si>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</si>
  <si>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</si>
  <si>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</si>
  <si>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</si>
  <si>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</si>
  <si>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</si>
  <si>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</si>
  <si>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</si>
  <si>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</si>
  <si>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</si>
  <si>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</si>
  <si>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</si>
  <si>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</si>
  <si>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</si>
  <si>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</si>
  <si>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</si>
  <si>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</si>
  <si>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</si>
  <si>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</si>
  <si>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</si>
  <si>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</si>
  <si>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</si>
  <si>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</si>
  <si>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</si>
  <si>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</si>
  <si>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</si>
  <si>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</si>
  <si>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</si>
  <si>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</si>
  <si>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</si>
  <si>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</si>
  <si>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</si>
  <si>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</si>
  <si>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</si>
  <si>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</si>
  <si>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</si>
  <si>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</si>
  <si>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</si>
  <si>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</si>
  <si>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</si>
  <si>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</si>
  <si>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</si>
  <si>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</si>
  <si>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</si>
  <si>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</si>
  <si>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</si>
  <si>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</si>
  <si>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</si>
  <si>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</si>
  <si>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</si>
  <si>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</si>
  <si>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</si>
  <si>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</si>
  <si>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</si>
  <si>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</si>
  <si>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</si>
  <si>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</si>
  <si>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</si>
  <si>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</si>
  <si>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</si>
  <si>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</si>
  <si>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</si>
  <si>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</si>
  <si>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</si>
  <si>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</si>
  <si>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</si>
  <si>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</si>
  <si>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</si>
  <si>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</si>
  <si>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</si>
  <si>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</si>
  <si>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</si>
  <si>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</si>
  <si>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</si>
  <si>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</si>
  <si>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</si>
  <si>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</si>
  <si>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</si>
  <si>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</si>
  <si>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</si>
  <si>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</si>
  <si>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</si>
  <si>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</si>
  <si>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</si>
  <si>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</si>
  <si>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</si>
  <si>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</si>
  <si>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</si>
  <si>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</si>
  <si>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</si>
  <si>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</si>
  <si>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</si>
  <si>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</si>
  <si>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</si>
  <si>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</si>
  <si>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</si>
  <si>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</si>
  <si>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</si>
  <si>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</si>
  <si>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</si>
  <si>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</si>
  <si>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</si>
  <si>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</si>
  <si>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</si>
  <si>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</si>
  <si>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</si>
  <si>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</si>
  <si>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</si>
  <si>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</si>
  <si>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</si>
  <si>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</si>
  <si>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</si>
  <si>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</si>
  <si>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</si>
  <si>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</si>
  <si>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</si>
  <si>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</si>
  <si>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</si>
  <si>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</si>
  <si>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</si>
  <si>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</si>
  <si>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</si>
  <si>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</si>
  <si>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</si>
  <si>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</si>
  <si>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</si>
  <si>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</si>
  <si>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</si>
  <si>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</si>
  <si>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</si>
  <si>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</si>
  <si>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</si>
  <si>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</si>
  <si>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</si>
  <si>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</si>
  <si>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</si>
  <si>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</si>
  <si>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</si>
  <si>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</si>
  <si>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</si>
  <si>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</si>
  <si>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</si>
  <si>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</si>
  <si>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</si>
  <si>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</si>
  <si>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</si>
  <si>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</si>
  <si>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</si>
  <si>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</si>
  <si>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</si>
  <si>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</si>
  <si>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</si>
  <si>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</si>
  <si>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</si>
  <si>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</si>
  <si>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</si>
  <si>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</si>
  <si>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</si>
  <si>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</si>
  <si>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</si>
  <si>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</si>
  <si>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</si>
  <si>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</si>
  <si>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</si>
  <si>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</si>
  <si>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</si>
  <si>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</si>
  <si>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</si>
  <si>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</si>
  <si>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</si>
  <si>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</si>
  <si>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</si>
  <si>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</si>
  <si>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</si>
  <si>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</si>
  <si>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</si>
  <si>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</si>
  <si>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</si>
  <si>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</si>
  <si>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</si>
  <si>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</si>
  <si>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</si>
  <si>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</si>
  <si>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</si>
  <si>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</si>
  <si>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</si>
  <si>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</si>
  <si>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</si>
  <si>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</si>
  <si>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</si>
  <si>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</si>
  <si>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</si>
  <si>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</si>
  <si>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</si>
  <si>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</si>
  <si>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</si>
  <si>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</si>
  <si>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</si>
  <si>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</si>
  <si>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</si>
  <si>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</si>
  <si>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</si>
  <si>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</si>
  <si>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</si>
  <si>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</si>
  <si>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</si>
  <si>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</si>
  <si>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</si>
  <si>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</si>
  <si>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</si>
  <si>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</si>
  <si>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</si>
  <si>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</si>
  <si>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</si>
  <si>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</si>
  <si>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</si>
  <si>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</si>
  <si>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</si>
  <si>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</si>
  <si>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</si>
  <si>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</si>
  <si>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</si>
  <si>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</si>
  <si>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</si>
  <si>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</si>
  <si>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</si>
  <si>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</si>
  <si>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</si>
  <si>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</si>
  <si>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</si>
  <si>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</si>
  <si>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</si>
  <si>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</si>
  <si>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</si>
  <si>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</si>
  <si>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</si>
  <si>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</si>
  <si>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</si>
  <si>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</si>
  <si>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</si>
  <si>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</si>
  <si>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</si>
  <si>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</si>
  <si>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</si>
  <si>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</si>
  <si>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</si>
  <si>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</si>
  <si>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</si>
  <si>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</si>
  <si>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</si>
  <si>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</si>
  <si>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</si>
  <si>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</si>
  <si>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</si>
  <si>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</si>
  <si>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</si>
  <si>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</si>
  <si>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</si>
  <si>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</si>
  <si>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</si>
  <si>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</si>
  <si>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</si>
  <si>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</si>
  <si>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</si>
  <si>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</si>
  <si>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</si>
  <si>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</si>
  <si>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</si>
  <si>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</si>
  <si>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</si>
  <si>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</si>
  <si>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</si>
  <si>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</si>
  <si>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</si>
  <si>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</si>
  <si>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</si>
  <si>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</si>
  <si>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</si>
  <si>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</si>
  <si>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</si>
  <si>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</si>
  <si>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</si>
  <si>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</si>
  <si>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</si>
  <si>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</si>
  <si>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</si>
  <si>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</si>
  <si>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</si>
  <si>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</si>
  <si>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</si>
  <si>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</si>
  <si>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</si>
  <si>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</si>
  <si>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</si>
  <si>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</si>
  <si>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</si>
  <si>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</si>
  <si>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</si>
  <si>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</si>
  <si>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</si>
  <si>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</si>
  <si>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</si>
  <si>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</si>
  <si>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</si>
  <si>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</si>
  <si>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</si>
  <si>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</si>
  <si>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</si>
  <si>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</si>
  <si>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</si>
  <si>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</si>
  <si>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</si>
  <si>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</si>
  <si>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</si>
  <si>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</si>
  <si>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</si>
  <si>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</si>
  <si>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</si>
  <si>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</si>
  <si>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</si>
  <si>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</si>
  <si>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</si>
  <si>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</si>
  <si>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</si>
  <si>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</si>
  <si>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</si>
  <si>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</si>
  <si>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</si>
  <si>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</si>
  <si>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</si>
  <si>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</si>
  <si>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</si>
  <si>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</si>
  <si>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</si>
  <si>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</si>
  <si>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</si>
  <si>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</si>
  <si>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</si>
  <si>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</si>
  <si>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</si>
  <si>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</si>
  <si>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</si>
  <si>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</si>
  <si>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</si>
  <si>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</si>
  <si>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</si>
  <si>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</si>
  <si>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</si>
  <si>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</si>
  <si>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</si>
  <si>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</si>
  <si>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</si>
  <si>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</si>
  <si>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</si>
  <si>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</si>
  <si>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</si>
  <si>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</si>
  <si>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</si>
  <si>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</si>
  <si>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</si>
  <si>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</si>
  <si>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</si>
  <si>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</si>
  <si>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</si>
  <si>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</si>
  <si>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</si>
  <si>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</si>
  <si>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</si>
  <si>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</si>
  <si>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</si>
  <si>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</si>
  <si>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</si>
  <si>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</si>
  <si>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</si>
  <si>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</si>
  <si>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</si>
  <si>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</si>
  <si>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</si>
  <si>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</si>
  <si>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</si>
  <si>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</si>
  <si>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</si>
  <si>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</si>
  <si>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</si>
  <si>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</si>
  <si>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</si>
  <si>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</si>
  <si>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</si>
  <si>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</si>
  <si>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</si>
  <si>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</si>
  <si>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</si>
  <si>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</si>
  <si>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</si>
  <si>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</si>
  <si>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</si>
  <si>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</si>
  <si>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</si>
  <si>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</si>
  <si>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</si>
  <si>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</si>
  <si>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</si>
  <si>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</si>
  <si>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</si>
  <si>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</si>
  <si>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</si>
  <si>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</si>
  <si>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</si>
  <si>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</si>
  <si>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</si>
  <si>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</si>
  <si>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</si>
  <si>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</si>
  <si>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</si>
  <si>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</si>
  <si>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</si>
  <si>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</si>
  <si>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</si>
  <si>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</si>
  <si>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</si>
  <si>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</si>
  <si>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</si>
  <si>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</si>
  <si>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</si>
  <si>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</si>
  <si>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</si>
  <si>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</si>
  <si>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</si>
  <si>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</si>
  <si>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</si>
  <si>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</si>
  <si>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</si>
  <si>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</si>
  <si>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</si>
  <si>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</si>
  <si>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</si>
  <si>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</si>
  <si>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</si>
  <si>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</si>
  <si>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</si>
  <si>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</si>
  <si>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</si>
  <si>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</si>
  <si>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</si>
  <si>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</si>
  <si>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</si>
  <si>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</si>
  <si>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</si>
  <si>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</si>
  <si>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</si>
  <si>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</si>
  <si>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</si>
  <si>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</si>
  <si>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</si>
  <si>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</si>
  <si>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</si>
  <si>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</si>
  <si>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</si>
  <si>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</si>
  <si>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</si>
  <si>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</si>
  <si>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</si>
  <si>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</si>
  <si>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</si>
  <si>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</si>
  <si>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</si>
  <si>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</si>
  <si>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</si>
  <si>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</si>
  <si>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</si>
  <si>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</si>
  <si>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</si>
  <si>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</si>
  <si>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</si>
  <si>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</si>
  <si>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</si>
  <si>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</si>
  <si>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</si>
  <si>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</si>
  <si>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</si>
  <si>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</si>
  <si>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</si>
  <si>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</si>
  <si>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</si>
  <si>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</si>
  <si>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</si>
  <si>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</si>
  <si>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</si>
  <si>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</si>
  <si>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</si>
  <si>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</si>
  <si>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</si>
  <si>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</si>
  <si>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</si>
  <si>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</si>
  <si>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</si>
  <si>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</si>
  <si>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</si>
  <si>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</si>
  <si>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</si>
  <si>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</si>
  <si>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</si>
  <si>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</si>
  <si>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</si>
  <si>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</si>
  <si>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</si>
  <si>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</si>
  <si>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</si>
  <si>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</si>
  <si>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</si>
  <si>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</si>
  <si>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</si>
  <si>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</si>
  <si>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</si>
  <si>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</si>
  <si>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</si>
  <si>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</si>
  <si>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</si>
  <si>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</si>
  <si>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</si>
  <si>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</si>
  <si>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</si>
  <si>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</si>
  <si>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</si>
  <si>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</si>
  <si>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</si>
  <si>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</si>
  <si>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</si>
  <si>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</si>
  <si>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</si>
  <si>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</si>
  <si>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</si>
  <si>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</si>
  <si>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</si>
  <si>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</si>
  <si>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</si>
  <si>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</si>
  <si>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</si>
  <si>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</si>
  <si>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</si>
  <si>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</si>
  <si>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</si>
  <si>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</si>
  <si>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</si>
  <si>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</si>
  <si>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</si>
  <si>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</si>
  <si>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</si>
  <si>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</si>
  <si>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</si>
  <si>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</si>
  <si>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</si>
  <si>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</si>
  <si>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</si>
  <si>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</si>
  <si>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</si>
  <si>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</si>
  <si>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</si>
  <si>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</si>
  <si>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</si>
  <si>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</si>
  <si>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</si>
  <si>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</si>
  <si>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</si>
  <si>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</si>
  <si>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</si>
  <si>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</si>
  <si>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</si>
  <si>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</si>
  <si>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</si>
  <si>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</si>
  <si>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</si>
  <si>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</si>
  <si>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</si>
  <si>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</si>
  <si>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</si>
  <si>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</si>
  <si>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</si>
  <si>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</si>
  <si>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</si>
  <si>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</si>
  <si>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</si>
  <si>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</si>
  <si>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</si>
  <si>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</si>
  <si>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</si>
  <si>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</si>
  <si>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</si>
  <si>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</si>
  <si>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</si>
  <si>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</si>
  <si>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</si>
  <si>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</si>
  <si>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</si>
  <si>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</si>
  <si>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</si>
  <si>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</si>
  <si>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</si>
  <si>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</si>
  <si>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</si>
  <si>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</si>
  <si>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</si>
  <si>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</si>
  <si>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</si>
  <si>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</si>
  <si>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</si>
  <si>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</si>
  <si>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</si>
  <si>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</si>
  <si>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</si>
  <si>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</si>
  <si>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</si>
  <si>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</si>
  <si>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</si>
  <si>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</si>
  <si>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</si>
  <si>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</si>
  <si>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</si>
  <si>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</si>
  <si>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</si>
  <si>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</si>
  <si>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</si>
  <si>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</si>
  <si>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</si>
  <si>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</si>
  <si>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</si>
  <si>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</si>
  <si>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</si>
  <si>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</si>
  <si>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</si>
  <si>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</si>
  <si>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</si>
  <si>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</si>
  <si>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</si>
  <si>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</si>
  <si>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</si>
  <si>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</si>
  <si>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</si>
  <si>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</si>
  <si>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</si>
  <si>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</si>
  <si>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</si>
  <si>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</si>
  <si>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</si>
  <si>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</si>
  <si>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</si>
  <si>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</si>
  <si>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</si>
  <si>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</si>
  <si>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</si>
  <si>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</si>
  <si>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</si>
  <si>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</si>
  <si>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</si>
  <si>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</si>
  <si>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</si>
  <si>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</si>
  <si>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</si>
  <si>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</si>
  <si>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</si>
  <si>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</si>
  <si>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</si>
  <si>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</si>
  <si>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</si>
  <si>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</si>
  <si>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</si>
  <si>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</si>
  <si>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</si>
  <si>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</si>
  <si>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</si>
  <si>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</si>
  <si>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</si>
  <si>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</si>
  <si>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</si>
  <si>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</si>
  <si>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</si>
  <si>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</si>
  <si>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</si>
  <si>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</si>
  <si>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</si>
  <si>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</si>
  <si>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</si>
  <si>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</si>
  <si>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</si>
  <si>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</si>
  <si>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</si>
  <si>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</si>
  <si>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</si>
  <si>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</si>
  <si>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</si>
  <si>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</si>
  <si>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</si>
  <si>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</si>
  <si>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</si>
  <si>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</si>
  <si>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</si>
  <si>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</si>
  <si>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</si>
  <si>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</si>
  <si>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</si>
  <si>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</si>
  <si>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</si>
  <si>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</si>
  <si>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</si>
  <si>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</si>
  <si>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</si>
  <si>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</si>
  <si>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</si>
  <si>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</si>
  <si>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</si>
  <si>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</si>
  <si>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</si>
  <si>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</si>
  <si>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</si>
  <si>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</si>
  <si>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</si>
  <si>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</si>
  <si>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</si>
  <si>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</si>
  <si>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</si>
  <si>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</si>
  <si>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</si>
  <si>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</si>
  <si>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</si>
  <si>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</si>
  <si>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</si>
  <si>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</si>
  <si>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</si>
  <si>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</si>
  <si>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</si>
  <si>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</si>
  <si>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</si>
  <si>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</si>
  <si>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</si>
  <si>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</si>
  <si>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</si>
  <si>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</si>
  <si>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</si>
  <si>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</si>
  <si>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</si>
  <si>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</si>
  <si>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</si>
  <si>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</si>
  <si>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</si>
  <si>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</si>
  <si>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</si>
  <si>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</si>
  <si>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</si>
  <si>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</si>
  <si>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</si>
  <si>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</si>
  <si>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</si>
  <si>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</si>
  <si>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</si>
  <si>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</si>
  <si>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</si>
  <si>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</si>
  <si>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</si>
  <si>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</si>
  <si>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</si>
  <si>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</si>
  <si>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</si>
  <si>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</si>
  <si>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</si>
  <si>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</si>
  <si>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</si>
  <si>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</si>
  <si>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</si>
  <si>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</si>
  <si>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</si>
  <si>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</si>
  <si>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</si>
  <si>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</si>
  <si>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</si>
  <si>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</si>
  <si>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</si>
  <si>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</si>
  <si>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</si>
  <si>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</si>
  <si>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</si>
  <si>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</si>
  <si>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</si>
  <si>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</si>
  <si>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</si>
  <si>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</si>
  <si>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</si>
  <si>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</si>
  <si>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</si>
  <si>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</si>
  <si>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</si>
  <si>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</si>
  <si>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</si>
  <si>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</si>
  <si>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</si>
  <si>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</si>
  <si>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</si>
  <si>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</si>
  <si>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</si>
  <si>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</si>
  <si>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</si>
  <si>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</si>
  <si>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</si>
  <si>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</si>
  <si>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</si>
  <si>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</si>
  <si>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</si>
  <si>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</si>
  <si>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</si>
  <si>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</si>
  <si>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</si>
  <si>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</si>
  <si>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</si>
  <si>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</si>
  <si>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</si>
  <si>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</si>
  <si>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</si>
  <si>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</si>
  <si>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</si>
  <si>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</si>
  <si>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</si>
  <si>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</si>
  <si>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</si>
  <si>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</si>
  <si>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</si>
  <si>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</si>
  <si>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</si>
  <si>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</si>
  <si>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</si>
  <si>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</si>
  <si>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</si>
  <si>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</si>
  <si>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</si>
  <si>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</si>
  <si>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</si>
  <si>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</si>
  <si>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</si>
  <si>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</si>
  <si>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</si>
  <si>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</si>
  <si>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</si>
  <si>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</si>
  <si>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</si>
  <si>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</si>
  <si>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</si>
  <si>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</si>
  <si>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</si>
  <si>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</si>
  <si>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</si>
  <si>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</si>
  <si>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</si>
  <si>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</si>
  <si>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</si>
  <si>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</si>
  <si>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</si>
  <si>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</si>
  <si>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</si>
  <si>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</si>
  <si>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</si>
  <si>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</si>
  <si>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</si>
  <si>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</si>
  <si>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</si>
  <si>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</si>
  <si>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</si>
  <si>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</si>
  <si>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</si>
  <si>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</si>
  <si>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</si>
  <si>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</si>
  <si>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</si>
  <si>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</si>
  <si>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</si>
  <si>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</si>
  <si>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</si>
  <si>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</si>
  <si>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</si>
  <si>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</si>
  <si>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</si>
  <si>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</si>
  <si>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</si>
  <si>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</si>
  <si>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</si>
  <si>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</si>
  <si>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</si>
  <si>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</si>
  <si>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</si>
  <si>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</si>
  <si>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</si>
  <si>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</si>
  <si>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</si>
  <si>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</si>
  <si>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</si>
  <si>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</si>
  <si>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</si>
  <si>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</si>
  <si>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</si>
  <si>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</si>
  <si>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</si>
  <si>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</si>
  <si>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</si>
  <si>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</si>
  <si>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</si>
  <si>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</si>
  <si>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</si>
  <si>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</si>
  <si>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</si>
  <si>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</si>
  <si>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</si>
  <si>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</si>
  <si>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</si>
  <si>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</si>
  <si>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</si>
  <si>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</si>
  <si>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</si>
  <si>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</si>
  <si>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</si>
  <si>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</si>
  <si>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</si>
  <si>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</si>
  <si>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</si>
  <si>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</si>
  <si>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</si>
  <si>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</si>
  <si>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</si>
  <si>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</si>
  <si>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</si>
  <si>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</si>
  <si>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</si>
  <si>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</si>
  <si>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</si>
  <si>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</si>
  <si>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</si>
  <si>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</si>
  <si>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</si>
  <si>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</si>
  <si>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</si>
  <si>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</si>
  <si>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</si>
  <si>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</si>
  <si>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</si>
  <si>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</si>
  <si>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</si>
  <si>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</si>
  <si>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</si>
  <si>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</si>
  <si>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</si>
  <si>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</si>
  <si>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</si>
  <si>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</si>
  <si>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</si>
  <si>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</si>
  <si>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</si>
  <si>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</si>
  <si>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</si>
  <si>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</si>
  <si>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</si>
  <si>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</si>
  <si>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</si>
  <si>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</si>
  <si>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</si>
  <si>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</si>
  <si>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</si>
  <si>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</si>
  <si>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</si>
  <si>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</si>
  <si>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</si>
  <si>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</si>
  <si>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</si>
  <si>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</si>
  <si>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</si>
  <si>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</si>
  <si>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</si>
  <si>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</si>
  <si>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</si>
  <si>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</si>
  <si>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</si>
  <si>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</si>
  <si>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</si>
  <si>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</si>
  <si>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</si>
  <si>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</si>
  <si>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</si>
  <si>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</si>
  <si>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</si>
  <si>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</si>
  <si>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</si>
  <si>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</si>
  <si>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</si>
  <si>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</si>
  <si>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</si>
  <si>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</si>
  <si>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</si>
  <si>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</si>
  <si>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</si>
  <si>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</si>
  <si>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</si>
  <si>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</si>
  <si>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</si>
  <si>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</si>
  <si>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</si>
  <si>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</si>
  <si>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</si>
  <si>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</si>
  <si>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</si>
  <si>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</si>
  <si>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</si>
  <si>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</si>
  <si>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</si>
  <si>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</si>
  <si>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</si>
  <si>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</si>
  <si>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</si>
  <si>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</si>
  <si>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</si>
  <si>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</si>
  <si>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</si>
  <si>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</si>
  <si>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</si>
  <si>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</si>
  <si>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</si>
  <si>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</si>
  <si>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</si>
  <si>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</si>
  <si>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</si>
  <si>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</si>
  <si>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</si>
  <si>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</si>
  <si>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</si>
  <si>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</si>
  <si>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</si>
  <si>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</si>
  <si>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</si>
  <si>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</si>
  <si>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</si>
  <si>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</si>
  <si>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</si>
  <si>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</si>
  <si>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</si>
  <si>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</si>
  <si>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</si>
  <si>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</si>
  <si>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</si>
  <si>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</si>
  <si>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</si>
  <si>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</si>
  <si>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</si>
  <si>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</si>
  <si>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</si>
  <si>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</si>
  <si>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</si>
  <si>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</si>
  <si>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</si>
  <si>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</si>
  <si>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</si>
  <si>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</si>
  <si>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</si>
  <si>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</si>
  <si>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</si>
  <si>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</si>
  <si>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</si>
  <si>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</si>
  <si>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</si>
  <si>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</si>
  <si>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</si>
  <si>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</si>
  <si>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</si>
  <si>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</si>
  <si>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</si>
  <si>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</si>
  <si>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</si>
  <si>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</si>
  <si>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</si>
  <si>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</si>
  <si>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</si>
  <si>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</si>
  <si>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</si>
  <si>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</si>
  <si>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</si>
  <si>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</si>
  <si>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</si>
  <si>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</si>
  <si>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</si>
  <si>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</si>
  <si>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</si>
  <si>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</si>
  <si>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</si>
  <si>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</si>
  <si>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</si>
  <si>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</si>
  <si>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</si>
  <si>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</si>
  <si>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</si>
  <si>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</si>
  <si>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</si>
  <si>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</si>
  <si>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</si>
  <si>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</si>
  <si>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</si>
  <si>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</si>
  <si>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</si>
  <si>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</si>
  <si>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</si>
  <si>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</si>
  <si>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</si>
  <si>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</si>
  <si>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</si>
  <si>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</si>
  <si>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</si>
  <si>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</si>
  <si>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</si>
  <si>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</si>
  <si>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</si>
  <si>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</si>
  <si>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</si>
  <si>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</si>
  <si>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</si>
  <si>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</si>
  <si>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</si>
  <si>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</si>
  <si>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</si>
  <si>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</si>
  <si>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</si>
  <si>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</si>
  <si>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</si>
  <si>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</si>
  <si>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</si>
  <si>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</si>
  <si>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</si>
  <si>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</si>
  <si>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</si>
  <si>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</si>
  <si>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</si>
  <si>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</si>
  <si>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</si>
  <si>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</si>
  <si>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</si>
  <si>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</si>
  <si>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</si>
  <si>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</si>
  <si>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</si>
  <si>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</si>
  <si>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</si>
  <si>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</si>
  <si>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</si>
  <si>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</si>
  <si>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</si>
  <si>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</si>
  <si>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</si>
  <si>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</si>
  <si>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</si>
  <si>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</si>
  <si>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</si>
  <si>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</si>
  <si>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</si>
  <si>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</si>
  <si>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</si>
  <si>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</si>
  <si>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</si>
  <si>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</si>
  <si>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</si>
  <si>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</si>
  <si>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</si>
  <si>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</si>
  <si>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</si>
  <si>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</si>
  <si>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</si>
  <si>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</si>
  <si>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</si>
  <si>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</si>
  <si>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</si>
  <si>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</si>
  <si>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</si>
  <si>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</si>
  <si>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</si>
  <si>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</si>
  <si>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</si>
  <si>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</si>
  <si>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</si>
  <si>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</si>
  <si>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</si>
  <si>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</si>
  <si>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</si>
  <si>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</si>
  <si>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</si>
  <si>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</si>
  <si>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</si>
  <si>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</si>
  <si>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</si>
  <si>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</si>
  <si>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</si>
  <si>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</si>
  <si>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</si>
  <si>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</si>
  <si>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</si>
  <si>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</si>
  <si>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</si>
  <si>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</si>
  <si>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</si>
  <si>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</si>
  <si>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</si>
  <si>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</si>
  <si>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</si>
  <si>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</si>
  <si>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</si>
  <si>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</si>
  <si>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</si>
  <si>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</si>
  <si>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</si>
  <si>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</si>
  <si>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</si>
  <si>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</si>
  <si>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</si>
  <si>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</si>
  <si>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</si>
  <si>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</si>
  <si>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</si>
  <si>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</si>
  <si>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</si>
  <si>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</si>
  <si>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</si>
  <si>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</si>
  <si>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</si>
  <si>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</si>
  <si>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</si>
  <si>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</si>
  <si>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</si>
  <si>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</si>
  <si>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</si>
  <si>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</si>
  <si>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</si>
  <si>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</si>
  <si>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</si>
  <si>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</si>
  <si>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</si>
  <si>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</si>
  <si>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</si>
  <si>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</si>
  <si>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</si>
  <si>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</si>
  <si>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</si>
  <si>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</si>
  <si>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</si>
  <si>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</si>
  <si>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</si>
  <si>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</si>
  <si>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</si>
  <si>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</si>
  <si>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</si>
  <si>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</si>
  <si>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</si>
  <si>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</si>
  <si>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</si>
  <si>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</si>
  <si>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</si>
  <si>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</si>
  <si>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</si>
  <si>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</si>
  <si>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</si>
  <si>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</si>
  <si>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</si>
  <si>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</si>
  <si>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</si>
  <si>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</si>
  <si>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</si>
  <si>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</si>
  <si>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</si>
  <si>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</si>
  <si>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</si>
  <si>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</si>
  <si>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</si>
  <si>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</si>
  <si>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</si>
  <si>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</si>
  <si>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</si>
  <si>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</si>
  <si>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</si>
  <si>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</si>
  <si>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</si>
  <si>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</si>
  <si>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</si>
  <si>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</si>
  <si>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</si>
  <si>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</si>
  <si>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</si>
  <si>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</si>
  <si>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</si>
  <si>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</si>
  <si>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</si>
  <si>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</si>
  <si>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</si>
  <si>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</si>
  <si>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</si>
  <si>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</si>
  <si>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</si>
  <si>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</si>
  <si>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</si>
  <si>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</si>
  <si>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</si>
  <si>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</si>
  <si>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</si>
  <si>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</si>
  <si>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</si>
  <si>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</si>
  <si>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</si>
  <si>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</si>
  <si>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</si>
  <si>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</si>
  <si>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</si>
  <si>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</si>
  <si>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</si>
  <si>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</si>
  <si>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</si>
  <si>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</si>
  <si>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</si>
  <si>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</si>
  <si>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</si>
  <si>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</si>
  <si>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</si>
  <si>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</si>
  <si>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</si>
  <si>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</si>
  <si>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</si>
  <si>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</si>
  <si>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</si>
  <si>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</si>
  <si>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</si>
  <si>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</si>
  <si>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</si>
  <si>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</si>
  <si>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</si>
  <si>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</si>
  <si>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</si>
  <si>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</si>
  <si>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</si>
  <si>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</si>
  <si>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</si>
  <si>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</si>
  <si>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</si>
  <si>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</si>
  <si>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</si>
  <si>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</si>
  <si>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</si>
  <si>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</si>
  <si>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</si>
  <si>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</si>
  <si>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</si>
  <si>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</si>
  <si>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</si>
  <si>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</si>
  <si>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</si>
  <si>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</si>
  <si>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</si>
  <si>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</si>
  <si>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</si>
  <si>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</si>
  <si>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</si>
  <si>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</si>
  <si>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</si>
  <si>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</si>
  <si>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</si>
  <si>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</si>
  <si>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</si>
  <si>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</si>
  <si>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</si>
  <si>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</si>
  <si>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</si>
  <si>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</si>
  <si>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</si>
  <si>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</si>
  <si>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</si>
  <si>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</si>
  <si>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</si>
  <si>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</si>
  <si>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</si>
  <si>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</si>
  <si>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</si>
  <si>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</si>
  <si>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</si>
  <si>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</si>
  <si>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</si>
  <si>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</si>
  <si>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</si>
  <si>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</si>
  <si>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</si>
  <si>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</si>
  <si>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</si>
  <si>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</si>
  <si>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</si>
  <si>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</si>
  <si>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</si>
  <si>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</si>
  <si>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</si>
  <si>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</si>
  <si>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</si>
  <si>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</si>
  <si>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</si>
  <si>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</si>
  <si>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</si>
  <si>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</si>
  <si>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</si>
  <si>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</si>
  <si>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</si>
  <si>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</si>
  <si>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</si>
  <si>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</si>
  <si>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</si>
  <si>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</si>
  <si>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</si>
  <si>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</si>
  <si>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</si>
  <si>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</si>
  <si>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</si>
  <si>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</si>
  <si>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</si>
  <si>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</si>
  <si>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</si>
  <si>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</si>
  <si>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</si>
  <si>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</si>
  <si>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</si>
  <si>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</si>
  <si>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</si>
  <si>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</si>
  <si>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</si>
  <si>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</si>
  <si>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</si>
  <si>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</si>
  <si>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</si>
  <si>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</si>
  <si>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</si>
  <si>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</si>
  <si>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</si>
  <si>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</si>
  <si>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</si>
  <si>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</si>
  <si>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</si>
  <si>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</si>
  <si>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</si>
  <si>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</si>
  <si>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</si>
  <si>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</si>
  <si>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</si>
  <si>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</si>
  <si>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</si>
  <si>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</si>
  <si>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</si>
  <si>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</si>
  <si>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</si>
  <si>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</si>
  <si>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</si>
  <si>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</si>
  <si>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</si>
  <si>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</si>
  <si>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</si>
  <si>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</si>
  <si>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</si>
  <si>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</si>
  <si>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</si>
  <si>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</si>
  <si>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</si>
  <si>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</si>
  <si>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</si>
  <si>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</si>
  <si>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</si>
  <si>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</si>
  <si>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</si>
  <si>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</si>
  <si>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</si>
  <si>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</si>
  <si>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</si>
  <si>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</si>
  <si>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</si>
  <si>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</si>
  <si>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</si>
  <si>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</si>
  <si>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</si>
  <si>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</si>
  <si>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</si>
  <si>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</si>
  <si>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</si>
  <si>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</si>
  <si>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</si>
  <si>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</si>
  <si>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</si>
  <si>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</si>
  <si>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</si>
  <si>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</si>
  <si>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</si>
  <si>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</si>
  <si>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</si>
  <si>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</si>
  <si>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</si>
  <si>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</si>
  <si>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</si>
  <si>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</si>
  <si>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</si>
  <si>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</si>
  <si>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</si>
  <si>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</si>
  <si>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</si>
  <si>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</si>
  <si>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</si>
  <si>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</si>
  <si>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</si>
  <si>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</si>
  <si>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</si>
  <si>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</si>
  <si>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</si>
  <si>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</si>
  <si>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</si>
  <si>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</si>
  <si>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</si>
  <si>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</si>
  <si>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</si>
  <si>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</si>
  <si>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</si>
  <si>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</si>
  <si>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</si>
  <si>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</si>
  <si>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</si>
  <si>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</si>
  <si>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</si>
  <si>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</si>
  <si>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</si>
  <si>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</si>
  <si>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</si>
  <si>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</si>
  <si>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</si>
  <si>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</si>
  <si>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</si>
  <si>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</si>
  <si>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</si>
  <si>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</si>
  <si>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</si>
  <si>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</si>
  <si>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</si>
  <si>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</si>
  <si>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</si>
  <si>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</si>
  <si>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</si>
  <si>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</si>
  <si>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</si>
  <si>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</si>
  <si>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</si>
  <si>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</si>
  <si>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</si>
  <si>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</si>
  <si>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</si>
  <si>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</si>
  <si>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</si>
  <si>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</si>
  <si>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</si>
  <si>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</si>
  <si>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</si>
  <si>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</si>
  <si>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</si>
  <si>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</si>
  <si>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</si>
  <si>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</si>
  <si>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</si>
  <si>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</si>
  <si>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</si>
  <si>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</si>
  <si>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</si>
  <si>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</si>
  <si>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</si>
  <si>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</si>
  <si>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</si>
  <si>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</si>
  <si>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</si>
  <si>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</si>
  <si>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</si>
  <si>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</si>
  <si>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</si>
  <si>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</si>
  <si>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</si>
  <si>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</si>
  <si>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</si>
  <si>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</si>
  <si>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</si>
  <si>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</si>
  <si>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</si>
  <si>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</si>
  <si>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</si>
  <si>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</si>
  <si>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</si>
  <si>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</si>
  <si>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</si>
  <si>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</si>
  <si>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</si>
  <si>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</si>
  <si>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</si>
  <si>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</si>
  <si>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</si>
  <si>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</si>
  <si>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</si>
  <si>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</si>
  <si>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</si>
  <si>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</si>
  <si>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</si>
  <si>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</si>
  <si>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</si>
  <si>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</si>
  <si>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</si>
  <si>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</si>
  <si>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</si>
  <si>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</si>
  <si>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</si>
  <si>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</si>
  <si>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</si>
  <si>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</si>
  <si>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</si>
  <si>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</si>
  <si>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</si>
  <si>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</si>
  <si>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</si>
  <si>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</si>
  <si>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</si>
  <si>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</si>
  <si>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</si>
  <si>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</si>
  <si>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</si>
  <si>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</si>
  <si>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</si>
  <si>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</si>
  <si>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</si>
  <si>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</si>
  <si>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</si>
  <si>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</si>
  <si>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</si>
  <si>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</si>
  <si>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</si>
  <si>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</si>
  <si>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</si>
  <si>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</si>
  <si>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</si>
  <si>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</si>
  <si>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</si>
  <si>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</si>
  <si>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</si>
  <si>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</si>
  <si>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</si>
  <si>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</si>
  <si>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</si>
  <si>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</si>
  <si>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</si>
  <si>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</si>
  <si>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</si>
  <si>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</si>
  <si>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</si>
  <si>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</si>
  <si>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</si>
  <si>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</si>
  <si>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</si>
  <si>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</si>
  <si>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</si>
  <si>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</si>
  <si>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</si>
  <si>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</si>
  <si>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</si>
  <si>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</si>
  <si>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</si>
  <si>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</si>
  <si>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</si>
  <si>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</si>
  <si>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</si>
  <si>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</si>
  <si>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</si>
  <si>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</si>
  <si>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</si>
  <si>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</si>
  <si>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</si>
  <si>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</si>
  <si>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</si>
  <si>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</si>
  <si>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</si>
  <si>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</si>
  <si>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</si>
  <si>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</si>
  <si>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</si>
  <si>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</si>
  <si>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</si>
  <si>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</si>
  <si>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</si>
  <si>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</si>
  <si>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</si>
  <si>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</si>
  <si>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</si>
  <si>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</si>
  <si>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</si>
  <si>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</si>
  <si>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</si>
  <si>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</si>
  <si>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</si>
  <si>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</si>
  <si>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</si>
  <si>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</si>
  <si>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</si>
  <si>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</si>
  <si>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</si>
  <si>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</si>
  <si>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</si>
  <si>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</si>
  <si>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</si>
  <si>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</si>
  <si>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</si>
  <si>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</si>
  <si>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</si>
  <si>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</si>
  <si>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</si>
  <si>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</si>
  <si>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</si>
  <si>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</si>
  <si>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</si>
  <si>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</si>
  <si>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</si>
  <si>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</si>
  <si>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</si>
  <si>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</si>
  <si>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</si>
  <si>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</si>
  <si>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</si>
  <si>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</si>
  <si>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</si>
  <si>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</si>
  <si>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</si>
  <si>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</si>
  <si>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</si>
  <si>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</si>
  <si>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</si>
  <si>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</si>
  <si>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</si>
  <si>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</si>
  <si>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</si>
  <si>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</si>
  <si>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</si>
  <si>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</si>
  <si>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</si>
  <si>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</si>
  <si>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</si>
  <si>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</si>
  <si>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</si>
  <si>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</si>
  <si>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</si>
  <si>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</si>
  <si>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</si>
  <si>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</si>
  <si>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</si>
  <si>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</si>
  <si>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</si>
  <si>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</si>
  <si>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</si>
  <si>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</si>
  <si>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</si>
  <si>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</si>
  <si>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</si>
  <si>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</si>
  <si>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</si>
  <si>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</si>
  <si>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</si>
  <si>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</si>
  <si>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</si>
  <si>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</si>
  <si>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</si>
  <si>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</si>
  <si>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</si>
  <si>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</si>
  <si>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</si>
  <si>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</si>
  <si>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</si>
  <si>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</si>
  <si>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</si>
  <si>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</si>
  <si>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</si>
  <si>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</si>
  <si>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</si>
  <si>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</si>
  <si>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</si>
  <si>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</si>
  <si>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</si>
  <si>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</si>
  <si>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</si>
  <si>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</si>
  <si>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</si>
  <si>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</si>
  <si>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</si>
  <si>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</si>
  <si>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</si>
  <si>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</si>
  <si>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</si>
  <si>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</si>
  <si>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</si>
  <si>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</si>
  <si>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</si>
  <si>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</si>
  <si>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</si>
  <si>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</si>
  <si>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</si>
  <si>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</si>
  <si>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</si>
  <si>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</si>
  <si>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</si>
  <si>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</si>
  <si>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</si>
  <si>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</si>
  <si>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</si>
  <si>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</si>
  <si>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</si>
  <si>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</si>
  <si>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</si>
  <si>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</si>
  <si>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</si>
  <si>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</si>
  <si>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</si>
  <si>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</si>
  <si>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</si>
  <si>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</si>
  <si>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</si>
  <si>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</si>
  <si>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</si>
  <si>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</si>
  <si>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</si>
  <si>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</si>
  <si>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</si>
  <si>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</si>
  <si>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</si>
  <si>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</si>
  <si>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</si>
  <si>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</si>
  <si>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</si>
  <si>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</si>
  <si>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</si>
  <si>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</si>
  <si>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</si>
  <si>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</si>
  <si>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</si>
  <si>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</si>
  <si>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</si>
  <si>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</si>
  <si>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</si>
  <si>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</si>
  <si>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</si>
  <si>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</si>
  <si>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</si>
  <si>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</si>
  <si>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</si>
  <si>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</si>
  <si>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</si>
  <si>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</si>
  <si>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</si>
  <si>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</si>
  <si>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</si>
  <si>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</si>
  <si>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</si>
  <si>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</si>
  <si>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</si>
  <si>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</si>
  <si>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</si>
  <si>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</si>
  <si>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</si>
  <si>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</si>
  <si>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</si>
  <si>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</si>
  <si>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</si>
  <si>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</si>
  <si>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</si>
  <si>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</si>
  <si>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</si>
  <si>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</si>
  <si>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</si>
  <si>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</si>
  <si>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</si>
  <si>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</si>
  <si>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</si>
  <si>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</si>
  <si>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</si>
  <si>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</si>
  <si>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</si>
  <si>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</si>
  <si>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</si>
  <si>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</si>
  <si>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</si>
  <si>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</si>
  <si>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</si>
  <si>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</si>
  <si>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</si>
  <si>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</si>
  <si>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</si>
  <si>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</si>
  <si>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</si>
  <si>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</si>
  <si>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</si>
  <si>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</si>
  <si>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</si>
  <si>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</si>
  <si>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</si>
  <si>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</si>
  <si>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</si>
  <si>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</si>
  <si>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</si>
  <si>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</si>
  <si>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</si>
  <si>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</si>
  <si>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</si>
  <si>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</si>
  <si>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</si>
  <si>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</si>
  <si>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</si>
  <si>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</si>
  <si>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</si>
  <si>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</si>
  <si>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</si>
  <si>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</si>
  <si>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</si>
  <si>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</si>
  <si>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</si>
  <si>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</si>
  <si>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</si>
  <si>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</si>
  <si>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</si>
  <si>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</si>
  <si>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</si>
  <si>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</si>
  <si>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</si>
  <si>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</si>
  <si>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</si>
  <si>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</si>
  <si>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</si>
  <si>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</si>
  <si>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</si>
  <si>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</si>
  <si>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</si>
  <si>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</si>
  <si>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</si>
  <si>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</si>
  <si>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</si>
  <si>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</si>
  <si>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</si>
  <si>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</si>
  <si>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</si>
  <si>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</si>
  <si>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</si>
  <si>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</si>
  <si>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</si>
  <si>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</si>
  <si>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</si>
  <si>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</si>
  <si>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</si>
  <si>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</si>
  <si>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</si>
  <si>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</si>
  <si>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</si>
  <si>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</si>
  <si>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</si>
  <si>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</si>
  <si>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</si>
  <si>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</si>
  <si>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</si>
  <si>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</si>
  <si>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</si>
  <si>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</si>
  <si>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</si>
  <si>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</si>
  <si>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</si>
  <si>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</si>
  <si>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</si>
  <si>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</si>
  <si>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</si>
  <si>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</si>
  <si>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</si>
  <si>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</si>
  <si>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</si>
  <si>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</si>
  <si>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</si>
  <si>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</si>
  <si>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</si>
  <si>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</si>
  <si>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</si>
  <si>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</si>
  <si>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</si>
  <si>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</si>
  <si>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</si>
  <si>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</si>
  <si>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</si>
  <si>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</si>
  <si>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</si>
  <si>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</si>
  <si>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</si>
  <si>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</si>
  <si>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</si>
  <si>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</si>
  <si>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</si>
  <si>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</si>
  <si>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</si>
  <si>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</si>
  <si>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</si>
  <si>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</si>
  <si>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</si>
  <si>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</si>
  <si>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</si>
  <si>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</si>
  <si>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</si>
  <si>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</si>
  <si>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</si>
  <si>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</si>
  <si>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</si>
  <si>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</si>
  <si>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</si>
  <si>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</si>
  <si>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</si>
  <si>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</si>
  <si>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</si>
  <si>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</si>
  <si>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</si>
  <si>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</si>
  <si>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</si>
  <si>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</si>
  <si>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</si>
  <si>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</si>
  <si>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</si>
  <si>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</si>
  <si>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</si>
  <si>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</si>
  <si>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</si>
  <si>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</si>
  <si>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</si>
  <si>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</si>
  <si>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</si>
  <si>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</si>
  <si>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</si>
  <si>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</si>
  <si>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</si>
  <si>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</si>
  <si>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</si>
  <si>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</si>
  <si>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</si>
  <si>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</si>
  <si>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</si>
  <si>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</si>
  <si>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</si>
  <si>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</si>
  <si>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</si>
  <si>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</si>
  <si>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</si>
  <si>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</si>
  <si>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</si>
  <si>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</si>
  <si>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</si>
  <si>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</si>
  <si>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</si>
  <si>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</si>
  <si>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</si>
  <si>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</si>
  <si>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</si>
  <si>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</si>
  <si>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</si>
  <si>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</si>
  <si>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</si>
  <si>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</si>
  <si>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</si>
  <si>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</si>
  <si>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</si>
  <si>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</si>
  <si>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</si>
  <si>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</si>
  <si>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</si>
  <si>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</si>
  <si>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</si>
  <si>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</si>
  <si>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</si>
  <si>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</si>
  <si>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</si>
  <si>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</si>
  <si>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</si>
  <si>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</si>
  <si>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</si>
  <si>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</si>
  <si>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</si>
  <si>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</si>
  <si>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</si>
  <si>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</si>
  <si>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</si>
  <si>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</si>
  <si>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</si>
  <si>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</si>
  <si>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</si>
  <si>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</si>
  <si>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</si>
  <si>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</si>
  <si>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</si>
  <si>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</si>
  <si>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</si>
  <si>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</si>
  <si>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</si>
  <si>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</si>
  <si>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</si>
  <si>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</si>
  <si>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</si>
  <si>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</si>
  <si>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</si>
  <si>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</si>
  <si>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</si>
  <si>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</si>
  <si>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</si>
  <si>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</si>
  <si>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</si>
  <si>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</si>
  <si>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</si>
  <si>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</si>
  <si>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</si>
  <si>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</si>
  <si>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</si>
  <si>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</si>
  <si>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</si>
  <si>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</si>
  <si>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</si>
  <si>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</si>
  <si>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</si>
  <si>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</si>
  <si>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</si>
  <si>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</si>
  <si>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</si>
  <si>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</si>
  <si>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</si>
  <si>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</si>
  <si>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</si>
  <si>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</si>
  <si>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</si>
  <si>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</si>
  <si>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</si>
  <si>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</si>
  <si>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</si>
  <si>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</si>
  <si>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</si>
  <si>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</si>
  <si>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</si>
  <si>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</si>
  <si>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</si>
  <si>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</si>
  <si>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</si>
  <si>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</si>
  <si>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</si>
  <si>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</si>
  <si>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</si>
  <si>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</si>
  <si>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</si>
  <si>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</si>
  <si>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</si>
  <si>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</si>
  <si>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</si>
  <si>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</si>
  <si>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</si>
  <si>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</si>
  <si>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</si>
  <si>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</si>
  <si>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</si>
  <si>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</si>
  <si>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</si>
  <si>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</si>
  <si>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</si>
  <si>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</si>
  <si>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</si>
  <si>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</si>
  <si>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</si>
  <si>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</si>
  <si>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</si>
  <si>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</si>
  <si>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</si>
  <si>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</si>
  <si>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</si>
  <si>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</si>
  <si>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</si>
  <si>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</si>
  <si>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</si>
  <si>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</si>
  <si>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</si>
  <si>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</si>
  <si>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</si>
  <si>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</si>
  <si>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</si>
  <si>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</si>
  <si>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</si>
  <si>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</si>
  <si>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</si>
  <si>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</si>
  <si>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</si>
  <si>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</si>
  <si>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</si>
  <si>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</si>
  <si>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</si>
  <si>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</si>
  <si>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</si>
  <si>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</si>
  <si>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</si>
  <si>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</si>
  <si>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</si>
  <si>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</si>
  <si>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</si>
  <si>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</si>
  <si>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</si>
  <si>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</si>
  <si>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</si>
  <si>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</si>
  <si>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</si>
  <si>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</si>
  <si>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</si>
  <si>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</si>
  <si>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</si>
  <si>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</si>
  <si>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</si>
  <si>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</si>
  <si>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</si>
  <si>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</si>
  <si>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</si>
  <si>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</si>
  <si>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</si>
  <si>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</si>
  <si>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</si>
  <si>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</si>
  <si>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</si>
  <si>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</si>
  <si>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</si>
  <si>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</si>
  <si>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</si>
  <si>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</si>
  <si>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</si>
  <si>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</si>
  <si>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</si>
  <si>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</si>
  <si>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</si>
  <si>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</si>
  <si>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</si>
  <si>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</si>
  <si>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</si>
  <si>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</si>
  <si>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</si>
  <si>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</si>
  <si>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</si>
  <si>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</si>
  <si>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</si>
  <si>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</si>
  <si>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</si>
  <si>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</si>
  <si>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</si>
  <si>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</si>
  <si>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</si>
  <si>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</si>
  <si>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</si>
  <si>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</si>
  <si>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</si>
  <si>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</si>
  <si>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</si>
  <si>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</si>
  <si>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</si>
  <si>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</si>
  <si>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</si>
  <si>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</si>
  <si>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</si>
  <si>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</si>
  <si>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</si>
  <si>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</si>
  <si>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</si>
  <si>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</si>
  <si>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</si>
  <si>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</si>
  <si>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</si>
  <si>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</si>
  <si>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</si>
  <si>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</si>
  <si>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</si>
  <si>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</si>
  <si>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</si>
  <si>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</si>
  <si>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</si>
  <si>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</si>
  <si>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</si>
  <si>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</si>
  <si>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</si>
  <si>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</si>
  <si>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</si>
  <si>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</si>
  <si>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</si>
  <si>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</si>
  <si>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</si>
  <si>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</si>
  <si>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</si>
  <si>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</si>
  <si>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</si>
  <si>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</si>
  <si>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</si>
  <si>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</si>
  <si>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</si>
  <si>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</si>
  <si>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</si>
  <si>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</si>
  <si>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</si>
  <si>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</si>
  <si>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</si>
  <si>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</si>
  <si>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</si>
  <si>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</si>
  <si>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</si>
  <si>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</si>
  <si>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</si>
  <si>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</si>
  <si>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</si>
  <si>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</si>
  <si>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</si>
  <si>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</si>
  <si>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</si>
  <si>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</si>
  <si>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</si>
  <si>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</si>
  <si>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</si>
  <si>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</si>
  <si>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</si>
  <si>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</si>
  <si>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</si>
  <si>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</si>
  <si>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</si>
  <si>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</si>
  <si>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</si>
  <si>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</si>
  <si>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</si>
  <si>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</si>
  <si>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</si>
  <si>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</si>
  <si>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</si>
  <si>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</si>
  <si>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</si>
  <si>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</si>
  <si>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</si>
  <si>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</si>
  <si>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</si>
  <si>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</si>
  <si>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</si>
  <si>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</si>
  <si>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</si>
  <si>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</si>
  <si>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</si>
  <si>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</si>
  <si>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</si>
  <si>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</si>
  <si>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</si>
  <si>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</si>
  <si>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</si>
  <si>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</si>
  <si>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</si>
  <si>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</si>
  <si>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</si>
  <si>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</si>
  <si>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</si>
  <si>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</si>
  <si>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</si>
  <si>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</si>
  <si>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</si>
  <si>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</si>
  <si>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</si>
  <si>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</si>
  <si>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</si>
  <si>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</si>
  <si>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</si>
  <si>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</si>
  <si>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</si>
  <si>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</si>
  <si>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</si>
  <si>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</si>
  <si>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</si>
  <si>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</si>
  <si>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</si>
  <si>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</si>
  <si>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</si>
  <si>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</si>
  <si>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</si>
  <si>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</si>
  <si>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</si>
  <si>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</si>
  <si>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</si>
  <si>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</si>
  <si>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</si>
  <si>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</si>
  <si>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</si>
  <si>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</si>
  <si>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</si>
  <si>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</si>
  <si>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</si>
  <si>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</si>
  <si>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</si>
  <si>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</si>
  <si>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</si>
  <si>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</si>
  <si>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</si>
  <si>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</si>
  <si>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</si>
  <si>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</si>
  <si>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</si>
  <si>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</si>
  <si>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</si>
  <si>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</si>
  <si>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</si>
  <si>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</si>
  <si>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</si>
  <si>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</si>
  <si>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</si>
  <si>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</si>
  <si>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</si>
  <si>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</si>
  <si>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</si>
  <si>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</si>
  <si>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</si>
  <si>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</si>
  <si>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</si>
  <si>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</si>
  <si>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</si>
  <si>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</si>
  <si>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</si>
  <si>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</si>
  <si>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</si>
  <si>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</si>
  <si>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</si>
  <si>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</si>
  <si>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</si>
  <si>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</si>
  <si>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</si>
  <si>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</si>
  <si>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</si>
  <si>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</si>
  <si>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</si>
  <si>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</si>
  <si>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</si>
  <si>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</si>
  <si>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</si>
  <si>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</si>
  <si>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</si>
  <si>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</si>
  <si>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</si>
  <si>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</si>
  <si>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</si>
  <si>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</si>
  <si>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</si>
  <si>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</si>
  <si>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</si>
  <si>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</si>
  <si>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</si>
  <si>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</si>
  <si>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</si>
  <si>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</si>
  <si>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</si>
  <si>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</si>
  <si>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</si>
  <si>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</si>
  <si>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</si>
  <si>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</si>
  <si>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</si>
  <si>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</si>
  <si>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</si>
  <si>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</si>
  <si>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</si>
  <si>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</si>
  <si>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</si>
  <si>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</si>
  <si>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</si>
  <si>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</si>
  <si>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</si>
  <si>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</si>
  <si>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</si>
  <si>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</si>
  <si>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</si>
  <si>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</si>
  <si>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</si>
  <si>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</si>
  <si>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</si>
  <si>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</si>
  <si>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</si>
  <si>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</si>
  <si>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</si>
  <si>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</si>
  <si>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</si>
  <si>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</si>
  <si>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</si>
  <si>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</si>
  <si>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</si>
  <si>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</si>
  <si>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</si>
  <si>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</si>
  <si>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</si>
  <si>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</si>
  <si>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</si>
  <si>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</si>
  <si>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</si>
  <si>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</si>
  <si>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</si>
  <si>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</si>
  <si>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</si>
  <si>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</si>
  <si>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</si>
  <si>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</si>
  <si>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</si>
  <si>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</si>
  <si>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</si>
  <si>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</si>
  <si>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</si>
  <si>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</si>
  <si>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</si>
  <si>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</si>
  <si>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</si>
  <si>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</si>
  <si>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</si>
  <si>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</si>
  <si>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</si>
  <si>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</si>
  <si>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</si>
  <si>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</si>
  <si>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</si>
  <si>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</si>
  <si>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</si>
  <si>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</si>
  <si>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</si>
  <si>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</si>
  <si>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</si>
  <si>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</si>
  <si>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</si>
  <si>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</si>
  <si>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</si>
  <si>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</si>
  <si>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</si>
  <si>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</si>
  <si>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</si>
  <si>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</si>
  <si>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</si>
  <si>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</si>
  <si>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</si>
  <si>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</si>
  <si>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</si>
  <si>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</si>
  <si>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</si>
  <si>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</si>
  <si>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</si>
  <si>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</si>
  <si>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</si>
  <si>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</si>
  <si>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</si>
  <si>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</si>
  <si>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</si>
  <si>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</si>
  <si>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</si>
  <si>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</si>
  <si>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</si>
  <si>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</si>
  <si>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</si>
  <si>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</si>
  <si>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</si>
  <si>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</si>
  <si>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</si>
  <si>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</si>
  <si>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</si>
  <si>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</si>
  <si>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</si>
  <si>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</si>
  <si>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</si>
  <si>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</si>
  <si>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</si>
  <si>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</si>
  <si>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</si>
  <si>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</si>
  <si>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</si>
  <si>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</si>
  <si>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</si>
  <si>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</si>
  <si>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</si>
  <si>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</si>
  <si>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</si>
  <si>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</si>
  <si>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</si>
  <si>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</si>
  <si>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</si>
  <si>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</si>
  <si>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</si>
  <si>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</si>
  <si>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</si>
  <si>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</si>
  <si>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</si>
  <si>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</si>
  <si>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</si>
  <si>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</si>
  <si>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</si>
  <si>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</si>
  <si>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</si>
  <si>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</si>
  <si>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</si>
  <si>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</si>
  <si>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</si>
  <si>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</si>
  <si>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</si>
  <si>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</si>
  <si>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</si>
  <si>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</si>
  <si>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</si>
  <si>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</si>
  <si>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</si>
  <si>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</si>
  <si>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</si>
  <si>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</si>
  <si>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</si>
  <si>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</si>
  <si>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</si>
  <si>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</si>
  <si>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</si>
  <si>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</si>
  <si>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</si>
  <si>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</si>
  <si>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</si>
  <si>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</si>
  <si>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</si>
  <si>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</si>
  <si>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</si>
  <si>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</si>
  <si>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</si>
  <si>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</si>
  <si>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</si>
  <si>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</si>
  <si>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</si>
  <si>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</si>
  <si>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</si>
  <si>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</si>
  <si>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</si>
  <si>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</si>
  <si>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</si>
  <si>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</si>
  <si>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</si>
  <si>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</si>
  <si>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</si>
  <si>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</si>
  <si>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</si>
  <si>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</si>
  <si>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</si>
  <si>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</si>
  <si>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</si>
  <si>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</si>
  <si>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</si>
  <si>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</si>
  <si>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</si>
  <si>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</si>
  <si>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</si>
  <si>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</si>
  <si>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</si>
  <si>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</si>
  <si>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</si>
  <si>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</si>
  <si>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</si>
  <si>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</si>
  <si>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</si>
  <si>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</si>
  <si>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</si>
  <si>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</si>
  <si>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</si>
  <si>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</si>
  <si>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</si>
  <si>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</si>
  <si>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</si>
  <si>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</si>
  <si>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</si>
  <si>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</si>
  <si>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</si>
  <si>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</si>
  <si>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</si>
  <si>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</si>
  <si>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</si>
  <si>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</si>
  <si>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</si>
  <si>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</si>
  <si>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</si>
  <si>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</si>
  <si>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</si>
  <si>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</si>
  <si>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</si>
  <si>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</si>
  <si>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</si>
  <si>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</si>
  <si>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</si>
  <si>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</si>
  <si>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</si>
  <si>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</si>
  <si>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</si>
  <si>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</si>
  <si>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</si>
  <si>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</si>
  <si>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</si>
  <si>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</si>
  <si>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</si>
  <si>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</si>
  <si>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</si>
  <si>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</si>
  <si>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</si>
  <si>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</si>
  <si>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</si>
  <si>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</si>
  <si>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</si>
  <si>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</si>
  <si>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</si>
  <si>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</si>
  <si>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</si>
  <si>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</si>
  <si>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</si>
  <si>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</si>
  <si>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</si>
  <si>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</si>
  <si>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</si>
  <si>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</si>
  <si>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</si>
  <si>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</si>
  <si>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</si>
  <si>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</si>
  <si>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</si>
  <si>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</si>
  <si>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</si>
  <si>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</si>
  <si>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</si>
  <si>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</si>
  <si>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</si>
  <si>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</si>
  <si>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</si>
  <si>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</si>
  <si>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</si>
  <si>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</si>
  <si>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</si>
  <si>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</si>
  <si>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</si>
  <si>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</si>
  <si>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</si>
  <si>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</si>
  <si>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</si>
  <si>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</si>
  <si>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</si>
  <si>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</si>
  <si>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</si>
  <si>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</si>
  <si>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</si>
  <si>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</si>
  <si>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</si>
  <si>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</si>
  <si>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</si>
  <si>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</si>
  <si>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</si>
  <si>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</si>
  <si>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</si>
  <si>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</si>
  <si>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</si>
  <si>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</si>
  <si>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</si>
  <si>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</si>
  <si>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</si>
  <si>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</si>
  <si>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</si>
  <si>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</si>
  <si>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</si>
  <si>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</si>
  <si>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</si>
  <si>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</si>
  <si>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</si>
  <si>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</si>
  <si>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</si>
  <si>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</si>
  <si>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</si>
  <si>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</si>
  <si>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</si>
  <si>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</si>
  <si>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</si>
  <si>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</si>
  <si>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</si>
  <si>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</si>
  <si>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</si>
  <si>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</si>
  <si>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</si>
  <si>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</si>
  <si>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</si>
  <si>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</si>
  <si>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</si>
  <si>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</si>
  <si>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</si>
  <si>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</si>
  <si>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</si>
  <si>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</si>
  <si>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</si>
  <si>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</si>
  <si>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</si>
  <si>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</si>
  <si>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</si>
  <si>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</si>
  <si>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</si>
  <si>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</si>
  <si>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</si>
  <si>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</si>
  <si>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</si>
  <si>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</si>
  <si>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</si>
  <si>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</si>
  <si>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</si>
  <si>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</si>
  <si>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</si>
  <si>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</si>
  <si>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</si>
  <si>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</si>
  <si>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</si>
  <si>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</si>
  <si>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</si>
  <si>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</si>
  <si>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</si>
  <si>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</si>
  <si>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</si>
  <si>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</si>
  <si>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</si>
  <si>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</si>
  <si>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</si>
  <si>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</si>
  <si>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</si>
  <si>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</si>
  <si>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</si>
  <si>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</si>
  <si>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</si>
  <si>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</si>
  <si>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</si>
  <si>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</si>
  <si>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</si>
  <si>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</si>
  <si>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</si>
  <si>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</si>
  <si>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</si>
  <si>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</si>
  <si>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</si>
  <si>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</si>
  <si>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</si>
  <si>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</si>
  <si>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</si>
  <si>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</si>
  <si>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</si>
  <si>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</si>
  <si>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</si>
  <si>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</si>
  <si>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</si>
  <si>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</si>
  <si>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</si>
  <si>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</si>
  <si>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</si>
  <si>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</si>
  <si>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</si>
  <si>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</si>
  <si>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</si>
  <si>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</si>
  <si>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</si>
  <si>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</si>
  <si>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</si>
  <si>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</si>
  <si>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</si>
  <si>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</si>
  <si>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</si>
  <si>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</si>
  <si>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</si>
  <si>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</si>
  <si>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</si>
  <si>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</si>
  <si>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</si>
  <si>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</si>
  <si>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</si>
  <si>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</si>
  <si>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</si>
  <si>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</si>
  <si>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</si>
  <si>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</si>
  <si>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</si>
  <si>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</si>
  <si>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</si>
  <si>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</si>
  <si>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</si>
  <si>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</si>
  <si>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</si>
  <si>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</si>
  <si>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</si>
  <si>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</si>
  <si>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</si>
  <si>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</si>
  <si>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</si>
  <si>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</si>
  <si>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</si>
  <si>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</si>
  <si>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</si>
  <si>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</si>
  <si>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</si>
  <si>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</si>
  <si>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</si>
  <si>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</si>
  <si>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</si>
  <si>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</si>
  <si>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</si>
  <si>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</si>
  <si>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</si>
  <si>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</si>
  <si>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</si>
  <si>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</si>
  <si>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</si>
  <si>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</si>
  <si>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</si>
  <si>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</si>
  <si>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</si>
  <si>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</si>
  <si>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</si>
  <si>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</si>
  <si>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</si>
  <si>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</si>
  <si>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</si>
  <si>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</si>
  <si>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</si>
  <si>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</si>
  <si>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</si>
  <si>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</si>
  <si>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</si>
  <si>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</si>
  <si>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</si>
  <si>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</si>
  <si>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</si>
  <si>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</si>
  <si>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</si>
  <si>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</si>
  <si>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</si>
  <si>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</si>
  <si>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</si>
  <si>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</si>
  <si>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</si>
  <si>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</si>
  <si>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</si>
  <si>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</si>
  <si>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</si>
  <si>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</si>
  <si>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</si>
  <si>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</si>
  <si>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</si>
  <si>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</si>
  <si>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</si>
  <si>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</si>
  <si>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</si>
  <si>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</si>
  <si>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</si>
  <si>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</si>
  <si>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</si>
  <si>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</si>
  <si>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</si>
  <si>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</si>
  <si>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</si>
  <si>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</si>
  <si>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</si>
  <si>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</si>
  <si>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</si>
  <si>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</si>
  <si>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</si>
  <si>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</si>
  <si>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</si>
  <si>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</si>
  <si>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</si>
  <si>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</si>
  <si>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</si>
  <si>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</si>
  <si>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</si>
  <si>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</si>
  <si>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</si>
  <si>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</si>
  <si>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</si>
  <si>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</si>
  <si>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</si>
  <si>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</si>
  <si>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</si>
  <si>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</si>
  <si>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</si>
  <si>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</si>
  <si>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</si>
  <si>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</si>
  <si>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</si>
  <si>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</si>
  <si>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</si>
  <si>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</si>
  <si>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</si>
  <si>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</si>
  <si>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</si>
  <si>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</si>
  <si>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</si>
  <si>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</si>
  <si>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</si>
  <si>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</si>
  <si>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</si>
  <si>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</si>
  <si>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</si>
  <si>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</si>
  <si>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</si>
  <si>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</si>
  <si>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</si>
  <si>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</si>
  <si>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</si>
  <si>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</si>
  <si>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</si>
  <si>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</si>
  <si>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</si>
  <si>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</si>
  <si>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</si>
  <si>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</si>
  <si>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</si>
  <si>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</si>
  <si>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</si>
  <si>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</si>
  <si>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</si>
  <si>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</si>
  <si>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</si>
  <si>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</si>
  <si>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</si>
  <si>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</si>
  <si>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</si>
  <si>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</si>
  <si>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</si>
  <si>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</si>
  <si>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</si>
  <si>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</si>
  <si>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</si>
  <si>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</si>
  <si>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</si>
  <si>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</si>
  <si>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</si>
  <si>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</si>
  <si>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</si>
  <si>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</si>
  <si>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</si>
  <si>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</si>
  <si>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</si>
  <si>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</si>
  <si>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</si>
  <si>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</si>
  <si>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</si>
  <si>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</si>
  <si>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</si>
  <si>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</si>
  <si>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</si>
  <si>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</si>
  <si>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</si>
  <si>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</si>
  <si>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</si>
  <si>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</si>
  <si>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</si>
  <si>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</si>
  <si>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</si>
  <si>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</si>
  <si>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</si>
  <si>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</si>
  <si>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</si>
  <si>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</si>
  <si>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</si>
  <si>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</si>
  <si>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</si>
  <si>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</si>
  <si>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</si>
  <si>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</si>
  <si>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</si>
  <si>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</si>
  <si>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</si>
  <si>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</si>
  <si>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</si>
  <si>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</si>
  <si>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</si>
  <si>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</si>
  <si>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</si>
  <si>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</si>
  <si>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</si>
  <si>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</si>
  <si>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</si>
  <si>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</si>
  <si>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</si>
  <si>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</si>
  <si>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</si>
  <si>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</si>
  <si>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</si>
  <si>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</si>
  <si>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</si>
  <si>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</si>
  <si>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</si>
  <si>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</si>
  <si>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</si>
  <si>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</si>
  <si>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</si>
  <si>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</si>
  <si>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</si>
  <si>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</si>
  <si>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</si>
  <si>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</si>
  <si>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</si>
  <si>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</si>
  <si>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</si>
  <si>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</si>
  <si>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</si>
  <si>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</si>
  <si>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</si>
  <si>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</si>
  <si>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</si>
  <si>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</si>
  <si>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</si>
  <si>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</si>
  <si>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</si>
  <si>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</si>
  <si>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</si>
  <si>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</si>
  <si>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</si>
  <si>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</si>
  <si>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</si>
  <si>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</si>
  <si>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</si>
  <si>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</si>
  <si>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</si>
  <si>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</si>
  <si>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</si>
  <si>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</si>
  <si>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</si>
  <si>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</si>
  <si>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</si>
  <si>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</si>
  <si>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</si>
  <si>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</si>
  <si>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</si>
  <si>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</si>
  <si>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</si>
  <si>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</si>
  <si>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</si>
  <si>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</si>
  <si>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</si>
  <si>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</si>
  <si>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</si>
  <si>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</si>
  <si>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</si>
  <si>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</si>
  <si>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</si>
  <si>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</si>
  <si>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</si>
  <si>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</si>
  <si>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</si>
  <si>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</si>
  <si>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</si>
  <si>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</si>
  <si>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</si>
  <si>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</si>
  <si>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</si>
  <si>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</si>
  <si>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</si>
  <si>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</si>
  <si>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</si>
  <si>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</si>
  <si>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</si>
  <si>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</si>
  <si>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</si>
  <si>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</si>
  <si>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</si>
  <si>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</si>
  <si>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</si>
  <si>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</si>
  <si>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</si>
  <si>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</si>
  <si>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</si>
  <si>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</si>
  <si>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</si>
  <si>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</si>
  <si>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</si>
  <si>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</si>
  <si>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</si>
  <si>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</si>
  <si>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</si>
  <si>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</si>
  <si>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</si>
  <si>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</si>
  <si>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</si>
  <si>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</si>
  <si>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</si>
  <si>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</si>
  <si>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</si>
  <si>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</si>
  <si>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</si>
  <si>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</si>
  <si>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</si>
  <si>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</si>
  <si>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</si>
  <si>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</si>
  <si>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</si>
  <si>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</si>
  <si>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</si>
  <si>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</si>
  <si>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</si>
  <si>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</si>
  <si>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</si>
  <si>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</si>
  <si>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</si>
  <si>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</si>
  <si>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</si>
  <si>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</si>
  <si>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</si>
  <si>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</si>
  <si>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</si>
  <si>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</si>
  <si>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</si>
  <si>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</si>
  <si>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</si>
  <si>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</si>
  <si>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</si>
  <si>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</si>
  <si>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</si>
  <si>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</si>
  <si>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</si>
  <si>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</si>
  <si>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</si>
  <si>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</si>
  <si>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</si>
  <si>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</si>
  <si>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</si>
  <si>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</si>
  <si>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</si>
  <si>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</si>
  <si>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</si>
  <si>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</si>
  <si>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</si>
  <si>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</si>
  <si>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</si>
  <si>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</si>
  <si>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</si>
  <si>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</si>
  <si>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</si>
  <si>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</si>
  <si>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</si>
  <si>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</si>
  <si>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</si>
  <si>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</si>
  <si>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</si>
  <si>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</si>
  <si>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</si>
  <si>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</si>
  <si>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</si>
  <si>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</si>
  <si>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</si>
  <si>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</si>
  <si>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</si>
  <si>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</si>
  <si>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</si>
  <si>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</si>
  <si>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</si>
  <si>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</si>
  <si>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</si>
  <si>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</si>
  <si>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</si>
  <si>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</si>
  <si>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</si>
  <si>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</si>
  <si>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</si>
  <si>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</si>
  <si>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</si>
  <si>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</si>
  <si>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</si>
  <si>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</si>
  <si>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</si>
  <si>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</si>
  <si>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</si>
  <si>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</si>
  <si>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</si>
  <si>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</si>
  <si>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</si>
  <si>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</si>
  <si>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</si>
  <si>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</si>
  <si>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</si>
  <si>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</si>
  <si>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</si>
  <si>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</si>
  <si>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</si>
  <si>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</si>
  <si>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</si>
  <si>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</si>
  <si>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</si>
  <si>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</si>
  <si>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</si>
  <si>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</si>
  <si>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</si>
  <si>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</si>
  <si>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</si>
  <si>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</si>
  <si>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</si>
  <si>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</si>
  <si>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</si>
  <si>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</si>
  <si>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</si>
  <si>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</si>
  <si>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</si>
  <si>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</si>
  <si>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</si>
  <si>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</si>
  <si>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</si>
  <si>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</si>
  <si>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</si>
  <si>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</si>
  <si>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</si>
  <si>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</si>
  <si>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</si>
  <si>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</si>
  <si>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</si>
  <si>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</si>
  <si>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</si>
  <si>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</si>
  <si>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</si>
  <si>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</si>
  <si>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</si>
  <si>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</si>
  <si>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</si>
  <si>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</si>
  <si>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</si>
  <si>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</si>
  <si>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</si>
  <si>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</si>
  <si>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</si>
  <si>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</si>
  <si>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</si>
  <si>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</si>
  <si>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</si>
  <si>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</si>
  <si>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</si>
  <si>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</si>
  <si>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</si>
  <si>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</si>
  <si>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</si>
  <si>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</si>
  <si>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</si>
  <si>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</si>
  <si>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</si>
  <si>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</si>
  <si>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</si>
  <si>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</si>
  <si>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</si>
  <si>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</si>
  <si>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</si>
  <si>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</si>
  <si>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</si>
  <si>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</si>
  <si>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</si>
  <si>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</si>
  <si>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</si>
  <si>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</si>
  <si>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</si>
  <si>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</si>
  <si>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</si>
  <si>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</si>
  <si>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</si>
  <si>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</si>
  <si>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</si>
  <si>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</si>
  <si>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</si>
  <si>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</si>
  <si>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</si>
  <si>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</si>
  <si>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</si>
  <si>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</si>
  <si>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</si>
  <si>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</si>
  <si>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</si>
  <si>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</si>
  <si>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</si>
  <si>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</si>
  <si>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</si>
  <si>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</si>
  <si>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</si>
  <si>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</si>
  <si>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</si>
  <si>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</si>
  <si>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</si>
  <si>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</si>
  <si>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</si>
  <si>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</si>
  <si>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</si>
  <si>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</si>
  <si>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</si>
  <si>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</si>
  <si>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</si>
  <si>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</si>
  <si>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</si>
  <si>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</si>
  <si>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</si>
  <si>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</si>
  <si>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</si>
  <si>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</si>
  <si>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</si>
  <si>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</si>
  <si>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</si>
  <si>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</si>
  <si>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</si>
  <si>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</si>
  <si>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</si>
  <si>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</si>
  <si>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</si>
  <si>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</si>
  <si>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</si>
  <si>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</si>
  <si>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</si>
  <si>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</si>
  <si>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</si>
  <si>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</si>
  <si>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</si>
  <si>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</si>
  <si>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</si>
  <si>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</si>
  <si>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</si>
  <si>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</si>
  <si>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</si>
  <si>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</si>
  <si>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</si>
  <si>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</si>
  <si>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</si>
  <si>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</si>
  <si>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</si>
  <si>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</si>
  <si>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</si>
  <si>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</si>
  <si>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</si>
  <si>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</si>
  <si>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</si>
  <si>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</si>
  <si>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</si>
  <si>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</si>
  <si>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</si>
  <si>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</si>
  <si>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</si>
  <si>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</si>
  <si>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</si>
  <si>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</si>
  <si>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</si>
  <si>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</si>
  <si>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</si>
  <si>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</si>
  <si>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</si>
  <si>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</si>
  <si>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</si>
  <si>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</si>
  <si>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</si>
  <si>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</si>
  <si>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</si>
  <si>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</si>
  <si>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</si>
  <si>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</si>
  <si>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</si>
  <si>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</si>
  <si>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</si>
  <si>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</si>
  <si>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</si>
  <si>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</si>
  <si>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</si>
  <si>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</si>
  <si>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</si>
  <si>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</si>
  <si>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</si>
  <si>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</si>
  <si>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</si>
  <si>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</si>
  <si>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</si>
  <si>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</si>
  <si>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</si>
  <si>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</si>
  <si>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</si>
  <si>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</si>
  <si>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</si>
  <si>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</si>
  <si>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</si>
  <si>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</si>
  <si>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</si>
  <si>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</si>
  <si>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</si>
  <si>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</si>
  <si>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</si>
  <si>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</si>
  <si>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</si>
  <si>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</si>
  <si>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</si>
  <si>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</si>
  <si>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</si>
  <si>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</si>
  <si>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</si>
  <si>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</si>
  <si>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</si>
  <si>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</si>
  <si>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</si>
  <si>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</si>
  <si>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</si>
  <si>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</si>
  <si>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</si>
  <si>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</si>
  <si>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</si>
  <si>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</si>
  <si>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</si>
  <si>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</si>
  <si>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</si>
  <si>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</si>
  <si>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</si>
  <si>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</si>
  <si>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</si>
  <si>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</si>
  <si>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</si>
  <si>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</si>
  <si>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</si>
  <si>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</si>
  <si>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</si>
  <si>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</si>
  <si>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</si>
  <si>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</si>
  <si>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</si>
  <si>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</si>
  <si>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</si>
  <si>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</si>
  <si>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</si>
  <si>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</si>
  <si>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</si>
  <si>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</si>
  <si>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</si>
  <si>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</si>
  <si>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</si>
  <si>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</si>
  <si>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</si>
  <si>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</si>
  <si>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</si>
  <si>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</si>
  <si>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</si>
  <si>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</si>
  <si>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</si>
  <si>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</si>
  <si>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</si>
  <si>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</si>
  <si>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</si>
  <si>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</si>
  <si>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</si>
  <si>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</si>
  <si>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</si>
  <si>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</si>
  <si>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</si>
  <si>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</si>
  <si>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</si>
  <si>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</si>
  <si>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</si>
  <si>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</si>
  <si>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</si>
  <si>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</si>
  <si>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</si>
  <si>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</si>
  <si>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</si>
  <si>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</si>
  <si>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</si>
  <si>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</si>
  <si>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</si>
  <si>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</si>
  <si>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</si>
  <si>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</si>
  <si>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</si>
  <si>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</si>
  <si>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</si>
  <si>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</si>
  <si>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</si>
  <si>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</si>
  <si>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</si>
  <si>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</si>
  <si>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</si>
  <si>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</si>
  <si>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</si>
  <si>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</si>
  <si>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</si>
  <si>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</si>
  <si>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</si>
  <si>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</si>
  <si>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</si>
  <si>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</si>
  <si>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</si>
  <si>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</si>
  <si>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</si>
  <si>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</si>
  <si>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</si>
  <si>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</si>
  <si>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</si>
  <si>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</si>
  <si>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</si>
  <si>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</si>
  <si>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</si>
  <si>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</si>
  <si>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</si>
  <si>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</si>
  <si>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</si>
  <si>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</si>
  <si>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</si>
  <si>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</si>
  <si>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</si>
  <si>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</si>
  <si>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</si>
  <si>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</si>
  <si>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</si>
  <si>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</si>
  <si>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</si>
  <si>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</si>
  <si>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</si>
  <si>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</si>
  <si>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</si>
  <si>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</si>
  <si>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</si>
  <si>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</si>
  <si>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</si>
  <si>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</si>
  <si>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</si>
  <si>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</si>
  <si>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</si>
  <si>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</si>
  <si>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</si>
  <si>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</si>
  <si>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</si>
  <si>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</si>
  <si>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</si>
  <si>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</si>
  <si>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</si>
  <si>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</si>
  <si>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</si>
  <si>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</si>
  <si>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</si>
  <si>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</si>
  <si>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</si>
  <si>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</si>
  <si>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</si>
  <si>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</si>
  <si>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</si>
  <si>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</si>
  <si>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</si>
  <si>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</si>
  <si>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</si>
  <si>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</si>
  <si>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</si>
  <si>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</si>
  <si>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</si>
  <si>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</si>
  <si>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</si>
  <si>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</si>
  <si>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</si>
  <si>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</si>
  <si>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</si>
  <si>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</si>
  <si>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</si>
  <si>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</si>
  <si>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</si>
  <si>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</si>
  <si>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</si>
  <si>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</si>
  <si>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</si>
  <si>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</si>
  <si>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</si>
  <si>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</si>
  <si>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</si>
  <si>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</si>
  <si>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</si>
  <si>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</si>
  <si>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</si>
  <si>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</si>
  <si>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</si>
  <si>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</si>
  <si>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</si>
  <si>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</si>
  <si>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</si>
  <si>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</si>
  <si>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</si>
  <si>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</si>
  <si>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</si>
  <si>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</si>
  <si>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</si>
  <si>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</si>
  <si>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</si>
  <si>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</si>
  <si>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</si>
  <si>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</si>
  <si>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</si>
  <si>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</si>
  <si>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</si>
  <si>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</si>
  <si>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</si>
  <si>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</si>
  <si>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</si>
  <si>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</si>
  <si>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</si>
  <si>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</si>
  <si>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</si>
  <si>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</si>
  <si>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</si>
  <si>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</si>
  <si>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</si>
  <si>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</si>
  <si>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</si>
  <si>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</si>
  <si>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</si>
  <si>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</si>
  <si>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</si>
  <si>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</si>
  <si>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</si>
  <si>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</si>
  <si>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</si>
  <si>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</si>
  <si>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</si>
  <si>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</si>
  <si>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</si>
  <si>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</si>
  <si>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</si>
  <si>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</si>
  <si>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</si>
  <si>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</si>
  <si>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</si>
  <si>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</si>
  <si>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</si>
  <si>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</si>
  <si>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</si>
  <si>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</si>
  <si>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</si>
  <si>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</si>
  <si>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</si>
  <si>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</si>
  <si>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</si>
  <si>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</si>
  <si>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</si>
  <si>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</si>
  <si>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</si>
  <si>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</si>
  <si>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</si>
  <si>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</si>
  <si>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</si>
  <si>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</si>
  <si>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</si>
  <si>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</si>
  <si>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</si>
  <si>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</si>
  <si>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</si>
  <si>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</si>
  <si>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</si>
  <si>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</si>
  <si>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</si>
  <si>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</si>
  <si>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</si>
  <si>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</si>
  <si>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</si>
  <si>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</si>
  <si>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</si>
  <si>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</si>
  <si>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</si>
  <si>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</si>
  <si>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</si>
  <si>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</si>
  <si>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</si>
  <si>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</si>
  <si>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</si>
  <si>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</si>
  <si>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</si>
  <si>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</si>
  <si>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</si>
  <si>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</si>
  <si>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</si>
  <si>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</si>
  <si>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</si>
  <si>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</si>
  <si>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</si>
  <si>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</si>
  <si>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</si>
  <si>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</si>
  <si>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</si>
  <si>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</si>
  <si>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</si>
  <si>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</si>
  <si>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</si>
  <si>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</si>
  <si>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</si>
  <si>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</si>
  <si>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</si>
  <si>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</si>
  <si>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</si>
  <si>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</si>
  <si>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</si>
  <si>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</si>
  <si>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</si>
  <si>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</si>
  <si>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</si>
  <si>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</si>
  <si>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</si>
  <si>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</si>
  <si>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</si>
  <si>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</si>
  <si>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</si>
  <si>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</si>
  <si>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</si>
  <si>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</si>
  <si>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</si>
  <si>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</si>
  <si>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</si>
  <si>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</si>
  <si>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</si>
  <si>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</si>
  <si>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</si>
  <si>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</si>
  <si>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</si>
  <si>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</si>
  <si>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</si>
  <si>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</si>
  <si>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</si>
  <si>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</si>
  <si>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</si>
  <si>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</si>
  <si>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</si>
  <si>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</si>
  <si>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</si>
  <si>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</si>
  <si>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</si>
  <si>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</si>
  <si>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</si>
  <si>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</si>
  <si>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</si>
  <si>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</si>
  <si>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</si>
  <si>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</si>
  <si>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</si>
  <si>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</si>
  <si>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</si>
  <si>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</si>
  <si>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</si>
  <si>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</si>
  <si>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</si>
  <si>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</si>
  <si>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</si>
  <si>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</si>
  <si>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</si>
  <si>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</si>
  <si>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</si>
  <si>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</si>
  <si>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</si>
  <si>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</si>
  <si>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</si>
  <si>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</si>
  <si>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</si>
  <si>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</si>
  <si>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</si>
  <si>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</si>
  <si>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</si>
  <si>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</si>
  <si>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</si>
  <si>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</si>
  <si>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</si>
  <si>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</si>
  <si>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</si>
  <si>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</si>
  <si>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</si>
  <si>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</si>
  <si>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</si>
  <si>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</si>
  <si>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</si>
  <si>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</si>
  <si>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</si>
  <si>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</si>
  <si>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</si>
  <si>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</si>
  <si>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</si>
  <si>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</si>
  <si>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</si>
  <si>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</si>
  <si>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</si>
  <si>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</si>
  <si>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</si>
  <si>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</si>
  <si>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</si>
  <si>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</si>
  <si>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</si>
  <si>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</si>
  <si>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</si>
  <si>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</si>
  <si>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</si>
  <si>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</si>
  <si>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</si>
  <si>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</si>
  <si>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</si>
  <si>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</si>
  <si>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</si>
  <si>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</si>
  <si>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</si>
  <si>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</si>
  <si>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</si>
  <si>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</si>
  <si>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</si>
  <si>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</si>
  <si>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</si>
  <si>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</si>
  <si>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</si>
  <si>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</si>
  <si>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</si>
  <si>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</si>
  <si>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</si>
  <si>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</si>
  <si>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</si>
  <si>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</si>
  <si>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</si>
  <si>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</si>
  <si>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</si>
  <si>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</si>
  <si>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</si>
  <si>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</si>
  <si>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</si>
  <si>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</si>
  <si>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</si>
  <si>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</si>
  <si>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</si>
  <si>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</si>
  <si>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</si>
  <si>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</si>
  <si>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</si>
  <si>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</si>
  <si>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</si>
  <si>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</si>
  <si>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</si>
  <si>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</si>
  <si>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</si>
  <si>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</si>
  <si>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</si>
  <si>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</si>
  <si>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</si>
  <si>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</si>
  <si>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</si>
  <si>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</si>
  <si>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</si>
  <si>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</si>
  <si>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</si>
  <si>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</si>
  <si>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</si>
  <si>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</si>
  <si>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</si>
  <si>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</si>
  <si>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</si>
  <si>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</si>
  <si>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</si>
  <si>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</si>
  <si>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</si>
  <si>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</si>
  <si>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</si>
  <si>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</si>
  <si>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</si>
  <si>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</si>
  <si>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</si>
  <si>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</si>
  <si>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</si>
  <si>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</si>
  <si>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</si>
  <si>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</si>
  <si>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</si>
  <si>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</si>
  <si>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</si>
  <si>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</si>
  <si>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</si>
  <si>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</si>
  <si>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</si>
  <si>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</si>
  <si>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</si>
  <si>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</si>
  <si>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</si>
  <si>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</si>
  <si>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</si>
  <si>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</si>
  <si>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</si>
  <si>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</si>
  <si>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</si>
  <si>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</si>
  <si>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</si>
  <si>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</si>
  <si>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</si>
  <si>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</si>
  <si>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</si>
  <si>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</si>
  <si>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</si>
  <si>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</si>
  <si>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</si>
  <si>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</si>
  <si>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</si>
  <si>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</si>
  <si>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</si>
  <si>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</si>
  <si>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</si>
  <si>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</si>
  <si>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</si>
  <si>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</si>
  <si>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</si>
  <si>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</si>
  <si>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</si>
  <si>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</si>
  <si>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</si>
  <si>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</si>
  <si>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</si>
  <si>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</si>
  <si>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</si>
  <si>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</si>
  <si>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</si>
  <si>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</si>
  <si>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</si>
  <si>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</si>
  <si>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</si>
  <si>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</si>
  <si>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</si>
  <si>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</si>
  <si>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</si>
  <si>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</si>
  <si>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</si>
  <si>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</si>
  <si>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</si>
  <si>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</si>
  <si>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</si>
  <si>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</si>
  <si>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</si>
  <si>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</si>
  <si>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</si>
  <si>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</si>
  <si>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</si>
  <si>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</si>
  <si>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</si>
  <si>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</si>
  <si>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</si>
  <si>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</si>
  <si>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</si>
  <si>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</si>
  <si>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</si>
  <si>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</si>
  <si>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</si>
  <si>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</si>
  <si>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</si>
  <si>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</si>
  <si>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</si>
  <si>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</si>
  <si>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</si>
  <si>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</si>
  <si>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</si>
  <si>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</si>
  <si>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</si>
  <si>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</si>
  <si>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</si>
  <si>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</si>
  <si>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</si>
  <si>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</si>
  <si>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</si>
  <si>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</si>
  <si>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</si>
  <si>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</si>
  <si>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</si>
  <si>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</si>
  <si>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</si>
  <si>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</si>
  <si>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</si>
  <si>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</si>
  <si>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</si>
  <si>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</si>
  <si>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</si>
  <si>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</si>
  <si>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</si>
  <si>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</si>
  <si>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</si>
  <si>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</si>
  <si>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</si>
  <si>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</si>
  <si>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</si>
  <si>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</si>
  <si>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</si>
  <si>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</si>
  <si>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</si>
  <si>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</si>
  <si>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</si>
  <si>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</si>
  <si>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</si>
  <si>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</si>
  <si>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</si>
  <si>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</si>
  <si>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</si>
  <si>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</si>
  <si>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</si>
  <si>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</si>
  <si>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</si>
  <si>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</si>
  <si>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</si>
  <si>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</si>
  <si>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</si>
  <si>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</si>
  <si>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</si>
  <si>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</si>
  <si>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</si>
  <si>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</si>
  <si>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</si>
  <si>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</si>
  <si>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</si>
  <si>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</si>
  <si>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</si>
  <si>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</si>
  <si>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</si>
  <si>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</si>
  <si>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</si>
  <si>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</si>
  <si>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</si>
  <si>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</si>
  <si>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</si>
  <si>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</si>
  <si>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</si>
  <si>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</si>
  <si>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</si>
  <si>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</si>
  <si>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</si>
  <si>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</si>
  <si>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</si>
  <si>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</si>
  <si>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</si>
  <si>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</si>
  <si>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</si>
  <si>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</si>
  <si>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</si>
  <si>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</si>
  <si>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</si>
  <si>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</si>
  <si>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</si>
  <si>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</si>
  <si>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</si>
  <si>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</si>
  <si>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</si>
  <si>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</si>
  <si>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</si>
  <si>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</si>
  <si>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</si>
  <si>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</si>
  <si>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</si>
  <si>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</si>
  <si>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</si>
  <si>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</si>
  <si>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</si>
  <si>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</si>
  <si>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</si>
  <si>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</si>
  <si>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</si>
  <si>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</si>
  <si>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</si>
  <si>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</si>
  <si>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</si>
  <si>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</si>
  <si>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</si>
  <si>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</si>
  <si>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</si>
  <si>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</si>
  <si>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</si>
  <si>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</si>
  <si>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</si>
  <si>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</si>
  <si>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</si>
  <si>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</si>
  <si>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</si>
  <si>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</si>
  <si>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</si>
  <si>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</si>
  <si>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</si>
  <si>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</si>
  <si>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</si>
  <si>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</si>
  <si>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</si>
  <si>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</si>
  <si>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</si>
  <si>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</si>
  <si>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</si>
  <si>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</si>
  <si>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</si>
  <si>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</si>
  <si>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</si>
  <si>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</si>
  <si>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</si>
  <si>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</si>
  <si>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</si>
  <si>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</si>
  <si>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</si>
  <si>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</si>
  <si>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</si>
  <si>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</si>
  <si>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</si>
  <si>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</si>
  <si>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</si>
  <si>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</si>
  <si>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</si>
  <si>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</si>
  <si>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</si>
  <si>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</si>
  <si>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</si>
  <si>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</si>
  <si>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</si>
  <si>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</si>
  <si>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</si>
  <si>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</si>
  <si>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</si>
  <si>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</si>
  <si>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</si>
  <si>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</si>
  <si>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</si>
  <si>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</si>
  <si>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</si>
  <si>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</si>
  <si>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</si>
  <si>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</si>
  <si>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</si>
  <si>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</si>
  <si>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</si>
  <si>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</si>
  <si>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</si>
  <si>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</si>
  <si>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</si>
  <si>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</si>
  <si>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</si>
  <si>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</si>
  <si>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</si>
  <si>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</si>
  <si>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</si>
  <si>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</si>
  <si>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</si>
  <si>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</si>
  <si>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</si>
  <si>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</si>
  <si>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</si>
  <si>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</si>
  <si>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</si>
  <si>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</si>
  <si>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</si>
  <si>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</si>
  <si>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</si>
  <si>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</si>
  <si>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</si>
  <si>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</si>
  <si>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</si>
  <si>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</si>
  <si>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</si>
  <si>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</si>
  <si>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</si>
  <si>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</si>
  <si>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</si>
  <si>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</si>
  <si>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</si>
  <si>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</si>
  <si>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</si>
  <si>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</si>
  <si>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</si>
  <si>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</si>
  <si>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</si>
  <si>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</si>
  <si>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</si>
  <si>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</si>
  <si>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</si>
  <si>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</si>
  <si>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</si>
  <si>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</si>
  <si>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</si>
  <si>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</si>
  <si>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</si>
  <si>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</si>
  <si>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</si>
  <si>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</si>
  <si>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</si>
  <si>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</si>
  <si>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</si>
  <si>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</si>
  <si>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</si>
  <si>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</si>
  <si>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</si>
  <si>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</si>
  <si>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</si>
  <si>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</si>
  <si>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</si>
  <si>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</si>
  <si>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</si>
  <si>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</si>
  <si>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</si>
  <si>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</si>
  <si>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</si>
  <si>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</si>
  <si>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</si>
  <si>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</si>
  <si>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</si>
  <si>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</si>
  <si>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</si>
  <si>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</si>
  <si>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</si>
  <si>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</si>
  <si>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</si>
  <si>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</si>
  <si>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</si>
  <si>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</si>
  <si>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</si>
  <si>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</si>
  <si>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</si>
  <si>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</si>
  <si>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</si>
  <si>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</si>
  <si>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</si>
  <si>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</si>
  <si>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</si>
  <si>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</si>
  <si>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</si>
  <si>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</si>
  <si>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</si>
  <si>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</si>
  <si>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</si>
  <si>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</si>
  <si>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</si>
  <si>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</si>
  <si>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</si>
  <si>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</si>
  <si>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</si>
  <si>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</si>
  <si>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</si>
  <si>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</si>
  <si>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</si>
  <si>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</si>
  <si>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</si>
  <si>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</si>
  <si>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</si>
  <si>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</si>
  <si>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</si>
  <si>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</si>
  <si>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</si>
  <si>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</si>
  <si>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</si>
  <si>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</si>
  <si>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</si>
  <si>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</si>
  <si>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</si>
  <si>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</si>
  <si>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</si>
  <si>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</si>
  <si>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</si>
  <si>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</si>
  <si>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</si>
  <si>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</si>
  <si>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</si>
  <si>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</si>
  <si>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</si>
  <si>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</si>
  <si>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</si>
  <si>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</si>
  <si>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</si>
  <si>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</si>
  <si>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</si>
  <si>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</si>
  <si>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</si>
  <si>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</si>
  <si>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</si>
  <si>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</si>
  <si>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</si>
  <si>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</si>
  <si>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</si>
  <si>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</si>
  <si>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</si>
  <si>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</si>
  <si>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</si>
  <si>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</si>
  <si>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</si>
  <si>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</si>
  <si>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</si>
  <si>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</si>
  <si>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</si>
  <si>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</si>
  <si>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</si>
  <si>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</si>
  <si>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</si>
  <si>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</si>
  <si>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</si>
  <si>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</si>
  <si>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</si>
  <si>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</si>
  <si>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</si>
  <si>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</si>
  <si>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</si>
  <si>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</si>
  <si>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</si>
  <si>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</si>
  <si>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</si>
  <si>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</si>
  <si>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</si>
  <si>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</si>
  <si>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</si>
  <si>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</si>
  <si>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</si>
  <si>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</si>
  <si>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</si>
  <si>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</si>
  <si>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</si>
  <si>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</si>
  <si>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</si>
  <si>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</si>
  <si>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</si>
  <si>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</si>
  <si>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</si>
  <si>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</si>
  <si>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</si>
  <si>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</si>
  <si>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</si>
  <si>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</si>
  <si>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</si>
  <si>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</si>
  <si>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</si>
  <si>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</si>
  <si>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</si>
  <si>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</si>
  <si>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</si>
  <si>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</si>
  <si>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</si>
  <si>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</si>
  <si>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</si>
  <si>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</si>
  <si>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</si>
  <si>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</si>
  <si>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</si>
  <si>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</si>
  <si>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</si>
  <si>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</si>
  <si>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</si>
  <si>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</si>
  <si>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</si>
  <si>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</si>
  <si>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</si>
  <si>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</si>
  <si>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</si>
  <si>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</si>
  <si>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</si>
  <si>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</si>
  <si>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</si>
  <si>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</si>
  <si>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</si>
  <si>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</si>
  <si>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</si>
  <si>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</si>
  <si>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</si>
  <si>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</si>
  <si>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</si>
  <si>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</si>
  <si>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</si>
  <si>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</si>
  <si>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</si>
  <si>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</si>
  <si>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</si>
  <si>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</si>
  <si>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</si>
  <si>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</si>
  <si>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</si>
  <si>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</si>
  <si>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</si>
  <si>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</si>
  <si>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</si>
  <si>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</si>
  <si>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</si>
  <si>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</si>
  <si>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</si>
  <si>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</si>
  <si>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</si>
  <si>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</si>
  <si>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</si>
  <si>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</si>
  <si>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</si>
  <si>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</si>
  <si>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</si>
  <si>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</si>
  <si>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</si>
  <si>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</si>
  <si>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</si>
  <si>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</si>
  <si>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</si>
  <si>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</si>
  <si>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</si>
  <si>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</si>
  <si>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</si>
  <si>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</si>
  <si>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</si>
  <si>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</si>
  <si>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</si>
  <si>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</si>
  <si>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</si>
  <si>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</si>
  <si>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</si>
  <si>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</si>
  <si>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</si>
  <si>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</si>
  <si>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</si>
  <si>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</si>
  <si>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</si>
  <si>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</si>
  <si>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</si>
  <si>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</si>
  <si>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</si>
  <si>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</si>
  <si>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</si>
  <si>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</si>
  <si>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</si>
  <si>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</si>
  <si>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</si>
  <si>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</si>
  <si>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</si>
  <si>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</si>
  <si>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</si>
  <si>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</si>
  <si>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</si>
  <si>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</si>
  <si>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</si>
  <si>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</si>
  <si>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</si>
  <si>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</si>
  <si>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</si>
  <si>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</si>
  <si>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</si>
  <si>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</si>
  <si>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</si>
  <si>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</si>
  <si>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</si>
  <si>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</si>
  <si>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</si>
  <si>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</si>
  <si>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</si>
  <si>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</si>
  <si>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</si>
  <si>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</si>
  <si>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</si>
  <si>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</si>
  <si>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</si>
  <si>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</si>
  <si>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</si>
  <si>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</si>
  <si>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</si>
  <si>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</si>
  <si>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</si>
  <si>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</si>
  <si>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</si>
  <si>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</si>
  <si>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</si>
  <si>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</si>
  <si>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</si>
  <si>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</si>
  <si>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</si>
  <si>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</si>
  <si>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</si>
  <si>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</si>
  <si>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</si>
  <si>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</si>
  <si>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</si>
  <si>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</si>
  <si>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</si>
  <si>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</si>
  <si>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</si>
  <si>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</si>
  <si>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</si>
  <si>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</si>
  <si>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</si>
  <si>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</si>
  <si>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</si>
  <si>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</si>
  <si>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</si>
  <si>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</si>
  <si>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</si>
  <si>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</si>
  <si>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</si>
  <si>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</si>
  <si>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</si>
  <si>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</si>
  <si>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</si>
  <si>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</si>
  <si>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</si>
  <si>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</si>
  <si>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</si>
  <si>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</si>
  <si>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</si>
  <si>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</si>
  <si>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</si>
  <si>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</si>
  <si>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</si>
  <si>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</si>
  <si>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</si>
  <si>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</si>
  <si>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</si>
  <si>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</si>
  <si>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</si>
  <si>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</si>
  <si>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</si>
  <si>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</si>
  <si>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</si>
  <si>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</si>
  <si>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</si>
  <si>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</si>
  <si>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</si>
  <si>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</si>
  <si>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</si>
  <si>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</si>
  <si>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</si>
  <si>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</si>
  <si>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</si>
  <si>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</si>
  <si>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</si>
  <si>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</si>
  <si>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</si>
  <si>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</si>
  <si>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</si>
  <si>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</si>
  <si>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</si>
  <si>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</si>
  <si>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</si>
  <si>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</si>
  <si>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</si>
  <si>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</si>
  <si>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</si>
  <si>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</si>
  <si>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</si>
  <si>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</si>
  <si>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</si>
  <si>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</si>
  <si>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</si>
  <si>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</si>
  <si>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</si>
  <si>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</si>
  <si>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</si>
  <si>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</si>
  <si>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</si>
  <si>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</si>
  <si>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</si>
  <si>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</si>
  <si>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</si>
  <si>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</si>
  <si>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</si>
  <si>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</si>
  <si>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</si>
  <si>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</si>
  <si>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</si>
  <si>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</si>
  <si>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</si>
  <si>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</si>
  <si>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</si>
  <si>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</si>
  <si>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</si>
  <si>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</si>
  <si>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</si>
  <si>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</si>
  <si>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</si>
  <si>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</si>
  <si>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</si>
  <si>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</si>
  <si>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</si>
  <si>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</si>
  <si>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</si>
  <si>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</si>
  <si>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</si>
  <si>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</si>
  <si>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</si>
  <si>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</si>
  <si>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</si>
  <si>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</si>
  <si>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</si>
  <si>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</si>
  <si>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</si>
  <si>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</si>
  <si>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</si>
  <si>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</si>
  <si>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</si>
  <si>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</si>
  <si>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</si>
  <si>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</si>
  <si>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</si>
  <si>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</si>
  <si>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</si>
  <si>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</si>
  <si>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</si>
  <si>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</si>
  <si>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</si>
  <si>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</si>
  <si>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</si>
  <si>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</si>
  <si>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</si>
  <si>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</si>
  <si>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</si>
  <si>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</si>
  <si>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</si>
  <si>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</si>
  <si>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</si>
  <si>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</si>
  <si>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</si>
  <si>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</si>
  <si>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</si>
  <si>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</si>
  <si>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</si>
  <si>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</si>
  <si>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</si>
  <si>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</si>
  <si>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</si>
  <si>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</si>
  <si>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</si>
  <si>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</si>
  <si>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</si>
  <si>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</si>
  <si>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</si>
  <si>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</si>
  <si>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</si>
  <si>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</si>
  <si>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</si>
  <si>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</si>
  <si>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</si>
  <si>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</si>
  <si>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</si>
  <si>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</si>
  <si>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</si>
  <si>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</si>
  <si>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</si>
  <si>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</si>
  <si>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</si>
  <si>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</si>
  <si>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</si>
  <si>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</si>
  <si>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</si>
  <si>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</si>
  <si>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</si>
  <si>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</si>
  <si>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</si>
  <si>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</si>
  <si>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</si>
  <si>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</si>
  <si>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</si>
  <si>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</si>
  <si>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</si>
  <si>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</si>
  <si>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</si>
  <si>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</si>
  <si>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</si>
  <si>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</si>
  <si>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</si>
  <si>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</si>
  <si>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</si>
  <si>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</si>
  <si>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</si>
  <si>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</si>
  <si>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</si>
  <si>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</si>
  <si>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</si>
  <si>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</si>
  <si>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</si>
  <si>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</si>
  <si>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</si>
  <si>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</si>
  <si>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</si>
  <si>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</si>
  <si>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</si>
  <si>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</si>
  <si>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</si>
  <si>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</si>
  <si>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</si>
  <si>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</si>
  <si>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</si>
  <si>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</si>
  <si>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</si>
  <si>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</si>
  <si>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</si>
  <si>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</si>
  <si>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</si>
  <si>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</si>
  <si>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</si>
  <si>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</si>
  <si>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</si>
  <si>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</si>
  <si>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</si>
  <si>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</si>
  <si>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</si>
  <si>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</si>
  <si>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</si>
  <si>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</si>
  <si>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</si>
  <si>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</si>
  <si>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</si>
  <si>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</si>
  <si>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</si>
  <si>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</si>
  <si>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</si>
  <si>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</si>
  <si>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</si>
  <si>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</si>
  <si>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</si>
  <si>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</si>
  <si>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</si>
  <si>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</si>
  <si>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</si>
  <si>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</si>
  <si>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</si>
  <si>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</si>
  <si>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</si>
  <si>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</si>
  <si>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</si>
  <si>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</si>
  <si>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</si>
  <si>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</si>
  <si>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</si>
  <si>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</si>
  <si>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</si>
  <si>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</si>
  <si>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</si>
  <si>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</si>
  <si>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</si>
  <si>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</si>
  <si>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</si>
  <si>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</si>
  <si>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</si>
  <si>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</si>
  <si>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</si>
  <si>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</si>
  <si>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</si>
  <si>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</si>
  <si>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</si>
  <si>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</si>
  <si>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</si>
  <si>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</si>
  <si>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</si>
  <si>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</si>
  <si>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</si>
  <si>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</si>
  <si>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</si>
  <si>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</si>
  <si>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</si>
  <si>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</si>
  <si>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</si>
  <si>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</si>
  <si>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</si>
  <si>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</si>
  <si>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</si>
  <si>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</si>
  <si>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</si>
  <si>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</si>
  <si>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</si>
  <si>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</si>
  <si>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</si>
  <si>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</si>
  <si>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</si>
  <si>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</si>
  <si>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</si>
  <si>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</si>
  <si>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</si>
  <si>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</si>
  <si>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</si>
  <si>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</si>
  <si>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</si>
  <si>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</si>
  <si>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</si>
  <si>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</si>
  <si>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</si>
  <si>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</si>
  <si>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</si>
  <si>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</si>
  <si>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</si>
  <si>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</si>
  <si>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</si>
  <si>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</si>
  <si>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</si>
  <si>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</si>
  <si>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</si>
  <si>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</si>
  <si>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</si>
  <si>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</si>
  <si>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</si>
  <si>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</si>
  <si>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</si>
  <si>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</si>
  <si>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</si>
  <si>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</si>
  <si>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</si>
  <si>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</si>
  <si>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</si>
  <si>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</si>
  <si>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</si>
  <si>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</si>
  <si>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</si>
  <si>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</si>
  <si>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</si>
  <si>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</si>
  <si>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</si>
  <si>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</si>
  <si>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</si>
  <si>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</si>
  <si>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</si>
  <si>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</si>
  <si>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</si>
  <si>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</si>
  <si>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</si>
  <si>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</si>
  <si>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</si>
  <si>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</si>
  <si>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</si>
  <si>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</si>
  <si>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</si>
  <si>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</si>
  <si>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</si>
  <si>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</si>
  <si>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</si>
  <si>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</si>
  <si>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</si>
  <si>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</si>
  <si>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</si>
  <si>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</si>
  <si>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</si>
  <si>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</si>
  <si>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</si>
  <si>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</si>
  <si>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</si>
  <si>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</si>
  <si>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</si>
  <si>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</si>
  <si>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</si>
  <si>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</si>
  <si>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</si>
  <si>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</si>
  <si>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</si>
  <si>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</si>
  <si>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</si>
  <si>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</si>
  <si>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</si>
  <si>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</si>
  <si>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</si>
  <si>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</si>
  <si>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</si>
  <si>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</si>
  <si>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</si>
  <si>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</si>
  <si>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</si>
  <si>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</si>
  <si>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</si>
  <si>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</si>
  <si>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</si>
  <si>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</si>
  <si>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</si>
  <si>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</si>
  <si>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</si>
  <si>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</si>
  <si>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</si>
  <si>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</si>
  <si>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</si>
  <si>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</si>
  <si>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</si>
  <si>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</si>
  <si>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</si>
  <si>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</si>
  <si>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</si>
  <si>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</si>
  <si>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</si>
  <si>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</si>
  <si>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</si>
  <si>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</si>
  <si>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</si>
  <si>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</si>
  <si>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</si>
  <si>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</si>
  <si>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</si>
  <si>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</si>
  <si>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</si>
  <si>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</si>
  <si>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</si>
  <si>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</si>
  <si>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</si>
  <si>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</si>
  <si>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</si>
  <si>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</si>
  <si>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</si>
  <si>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</si>
  <si>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</si>
  <si>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</si>
  <si>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</si>
  <si>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</si>
  <si>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</si>
  <si>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</si>
  <si>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</si>
  <si>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</si>
  <si>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</si>
  <si>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</si>
  <si>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</si>
  <si>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</si>
  <si>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</si>
  <si>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</si>
  <si>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</si>
  <si>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</si>
  <si>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</si>
  <si>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</si>
  <si>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</si>
  <si>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</si>
  <si>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</si>
  <si>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</si>
  <si>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</si>
  <si>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</si>
  <si>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</si>
  <si>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</si>
  <si>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</si>
  <si>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</si>
  <si>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</si>
  <si>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</si>
  <si>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</si>
  <si>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</si>
  <si>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</si>
  <si>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</si>
  <si>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</si>
  <si>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</si>
  <si>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</si>
  <si>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</si>
  <si>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</si>
  <si>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</si>
  <si>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</si>
  <si>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</si>
  <si>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</si>
  <si>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</si>
  <si>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</si>
  <si>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</si>
  <si>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</si>
  <si>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</si>
  <si>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</si>
  <si>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</si>
  <si>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</si>
  <si>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</si>
  <si>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</si>
  <si>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</si>
  <si>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</si>
  <si>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</si>
  <si>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</si>
  <si>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</si>
  <si>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</si>
  <si>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</si>
  <si>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</si>
  <si>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</si>
  <si>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</si>
  <si>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</si>
  <si>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</si>
  <si>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</si>
  <si>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</si>
  <si>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</si>
  <si>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</si>
  <si>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</si>
  <si>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</si>
  <si>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</si>
  <si>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</si>
  <si>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</si>
  <si>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</si>
  <si>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</si>
  <si>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</si>
  <si>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</si>
  <si>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</si>
  <si>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</si>
  <si>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</si>
  <si>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</si>
  <si>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</si>
  <si>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</si>
  <si>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</si>
  <si>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</si>
  <si>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</si>
  <si>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</si>
  <si>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</si>
  <si>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</si>
  <si>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</si>
  <si>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</si>
  <si>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</si>
  <si>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</si>
  <si>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</si>
  <si>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</si>
  <si>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</si>
  <si>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</si>
  <si>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</si>
  <si>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</si>
  <si>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</si>
  <si>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</si>
  <si>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</si>
  <si>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</si>
  <si>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</si>
  <si>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</si>
  <si>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</si>
  <si>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</si>
  <si>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</si>
  <si>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</si>
  <si>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</si>
  <si>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</si>
  <si>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</si>
  <si>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</si>
  <si>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</si>
  <si>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</si>
  <si>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</si>
  <si>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</si>
  <si>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</si>
  <si>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</si>
  <si>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</si>
  <si>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</si>
  <si>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</si>
  <si>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</si>
  <si>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</si>
  <si>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</si>
  <si>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</si>
  <si>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</si>
  <si>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</si>
  <si>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</si>
  <si>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</si>
  <si>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</si>
  <si>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</si>
  <si>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</si>
  <si>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</si>
  <si>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</si>
  <si>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</si>
  <si>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</si>
  <si>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</si>
  <si>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</si>
  <si>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</si>
  <si>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</si>
  <si>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</si>
  <si>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</si>
  <si>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</si>
  <si>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</si>
  <si>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</si>
  <si>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</si>
  <si>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</si>
  <si>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</si>
  <si>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</si>
  <si>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</si>
  <si>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</si>
  <si>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</si>
  <si>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</si>
  <si>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</si>
  <si>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</si>
  <si>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</si>
  <si>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</si>
  <si>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</si>
  <si>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</si>
  <si>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</si>
  <si>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</si>
  <si>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</si>
  <si>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</si>
  <si>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</si>
  <si>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</si>
  <si>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</si>
  <si>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</si>
  <si>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</si>
  <si>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</si>
  <si>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</si>
  <si>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</si>
  <si>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</si>
  <si>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</si>
  <si>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</si>
  <si>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</si>
  <si>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</si>
  <si>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</si>
  <si>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</si>
  <si>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</si>
  <si>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</si>
  <si>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</si>
  <si>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</si>
  <si>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</si>
  <si>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</si>
  <si>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</si>
  <si>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</si>
  <si>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</si>
  <si>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</si>
  <si>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</si>
  <si>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</si>
  <si>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</si>
  <si>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</si>
  <si>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</si>
  <si>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</si>
  <si>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</si>
  <si>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</si>
  <si>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</si>
  <si>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</si>
  <si>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</si>
  <si>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</si>
  <si>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</si>
  <si>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</si>
  <si>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</si>
  <si>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</si>
  <si>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</si>
  <si>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</si>
  <si>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</si>
  <si>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</si>
  <si>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</si>
  <si>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</si>
  <si>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</si>
  <si>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</si>
  <si>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</si>
  <si>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</si>
  <si>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</si>
  <si>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</si>
  <si>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</si>
  <si>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</si>
  <si>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</si>
  <si>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</si>
  <si>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</si>
  <si>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</si>
  <si>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</si>
  <si>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</si>
  <si>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</si>
  <si>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</si>
  <si>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</si>
  <si>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</si>
  <si>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</si>
  <si>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</si>
  <si>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</si>
  <si>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</si>
  <si>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</si>
  <si>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</si>
  <si>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</si>
  <si>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</si>
  <si>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</si>
  <si>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</si>
  <si>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</si>
  <si>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</si>
  <si>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</si>
  <si>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</si>
  <si>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</si>
  <si>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</si>
  <si>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</si>
  <si>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</si>
  <si>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</si>
  <si>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</si>
  <si>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</si>
  <si>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</si>
  <si>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</si>
  <si>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</si>
  <si>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</si>
  <si>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</si>
  <si>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</si>
  <si>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</si>
  <si>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</si>
  <si>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</si>
  <si>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</si>
  <si>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</si>
  <si>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</si>
  <si>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</si>
  <si>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</si>
  <si>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</si>
  <si>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</si>
  <si>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</si>
  <si>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</si>
  <si>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</si>
  <si>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</si>
  <si>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</si>
  <si>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</si>
  <si>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</si>
  <si>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</si>
  <si>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</si>
  <si>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</si>
  <si>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</si>
  <si>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</si>
  <si>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</si>
  <si>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</si>
  <si>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</si>
  <si>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</si>
  <si>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</si>
  <si>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</si>
  <si>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</si>
  <si>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</si>
  <si>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</si>
  <si>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</si>
  <si>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</si>
  <si>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</si>
  <si>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</si>
  <si>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</si>
  <si>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</si>
  <si>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</si>
  <si>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</si>
  <si>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</si>
  <si>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</si>
  <si>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</si>
  <si>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</si>
  <si>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</si>
  <si>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</si>
  <si>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</si>
  <si>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</si>
  <si>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</si>
  <si>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</si>
  <si>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</si>
  <si>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</si>
  <si>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</si>
  <si>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</si>
  <si>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</si>
  <si>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</si>
  <si>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</si>
  <si>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</si>
  <si>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</si>
  <si>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</si>
  <si>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</si>
  <si>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</si>
  <si>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</si>
  <si>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</si>
  <si>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</si>
  <si>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</si>
  <si>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</si>
  <si>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</si>
  <si>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</si>
  <si>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</si>
  <si>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</si>
  <si>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</si>
  <si>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</si>
  <si>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</si>
  <si>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</si>
  <si>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</si>
  <si>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</si>
  <si>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</si>
  <si>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</si>
  <si>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</si>
  <si>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</si>
  <si>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</si>
  <si>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</si>
  <si>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</si>
  <si>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</si>
  <si>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</si>
  <si>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</si>
  <si>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</si>
  <si>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</si>
  <si>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</si>
  <si>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</si>
  <si>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</si>
  <si>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</si>
  <si>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</si>
  <si>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</si>
  <si>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</si>
  <si>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</si>
  <si>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</si>
  <si>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</si>
  <si>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</si>
  <si>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</si>
  <si>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</si>
  <si>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</si>
  <si>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</si>
  <si>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</si>
  <si>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</si>
  <si>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</si>
  <si>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</si>
  <si>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</si>
  <si>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</si>
  <si>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</si>
  <si>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</si>
  <si>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</si>
  <si>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</si>
  <si>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</si>
  <si>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</si>
  <si>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</si>
  <si>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</si>
  <si>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</si>
  <si>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</si>
  <si>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</si>
  <si>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</si>
  <si>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</si>
  <si>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</si>
  <si>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</si>
  <si>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</si>
  <si>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</si>
  <si>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</si>
  <si>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</si>
  <si>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</si>
  <si>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</si>
  <si>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</si>
  <si>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</si>
  <si>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</si>
  <si>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</si>
  <si>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</si>
  <si>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</si>
  <si>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</si>
  <si>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</si>
  <si>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</si>
  <si>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</si>
  <si>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</si>
  <si>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</si>
  <si>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</si>
  <si>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</si>
  <si>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</si>
  <si>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</si>
  <si>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</si>
  <si>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</si>
  <si>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</si>
  <si>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</si>
  <si>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</si>
  <si>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</si>
  <si>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</si>
  <si>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</si>
  <si>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</si>
  <si>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</si>
  <si>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</si>
  <si>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</si>
  <si>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</si>
  <si>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</si>
  <si>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</si>
  <si>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</si>
  <si>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</si>
  <si>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</si>
  <si>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</si>
  <si>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</si>
  <si>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</si>
  <si>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</si>
  <si>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</si>
  <si>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</si>
  <si>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</si>
  <si>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</si>
  <si>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</si>
  <si>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</si>
  <si>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</si>
  <si>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</si>
  <si>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</si>
  <si>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</si>
  <si>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</si>
  <si>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</si>
  <si>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</si>
  <si>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</si>
  <si>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</si>
  <si>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</si>
  <si>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</si>
  <si>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</si>
  <si>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</si>
  <si>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</si>
  <si>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</si>
  <si>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</si>
  <si>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</si>
  <si>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</si>
  <si>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</si>
  <si>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</si>
  <si>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</si>
  <si>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</si>
  <si>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</si>
  <si>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</si>
  <si>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</si>
  <si>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</si>
  <si>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</si>
  <si>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</si>
  <si>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</si>
  <si>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</si>
  <si>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</si>
  <si>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</si>
  <si>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</si>
  <si>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</si>
  <si>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</si>
  <si>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</si>
  <si>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</si>
  <si>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</si>
  <si>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</si>
  <si>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</si>
  <si>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</si>
  <si>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</si>
  <si>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</si>
  <si>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</si>
  <si>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</si>
  <si>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</si>
  <si>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</si>
  <si>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</si>
  <si>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</si>
  <si>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</si>
  <si>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</si>
  <si>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</si>
  <si>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</si>
  <si>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</si>
  <si>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</si>
  <si>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</si>
  <si>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</si>
  <si>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</si>
  <si>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</si>
  <si>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</si>
  <si>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</si>
  <si>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</si>
  <si>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</si>
  <si>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</si>
  <si>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</si>
  <si>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</si>
  <si>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</si>
  <si>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</si>
  <si>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</si>
  <si>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</si>
  <si>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</si>
  <si>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</si>
  <si>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</si>
  <si>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</si>
  <si>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</si>
  <si>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</si>
  <si>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</si>
  <si>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</si>
  <si>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</si>
  <si>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</si>
  <si>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</si>
  <si>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</si>
  <si>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</si>
  <si>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</si>
  <si>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</si>
  <si>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</si>
  <si>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</si>
  <si>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</si>
  <si>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</si>
  <si>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</si>
  <si>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</si>
  <si>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</si>
  <si>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</si>
  <si>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</si>
  <si>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</si>
  <si>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</si>
  <si>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</si>
  <si>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</si>
  <si>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</si>
  <si>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</si>
  <si>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</si>
  <si>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</si>
  <si>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</si>
  <si>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</si>
  <si>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</si>
  <si>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</si>
  <si>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</si>
  <si>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</si>
  <si>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</si>
  <si>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</si>
  <si>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</si>
  <si>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</si>
  <si>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</si>
  <si>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</si>
  <si>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</si>
  <si>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</si>
  <si>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</si>
  <si>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</si>
  <si>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</si>
  <si>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</si>
  <si>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</si>
  <si>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</si>
  <si>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</si>
  <si>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</si>
  <si>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</si>
  <si>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</si>
  <si>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</si>
  <si>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</si>
  <si>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</si>
  <si>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</si>
  <si>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</si>
  <si>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</si>
  <si>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</si>
  <si>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</si>
  <si>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</si>
  <si>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</si>
  <si>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</si>
  <si>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</si>
  <si>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</si>
  <si>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</si>
  <si>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</si>
  <si>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</si>
  <si>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</si>
  <si>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</si>
  <si>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</si>
  <si>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</si>
  <si>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</si>
  <si>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</si>
  <si>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</si>
  <si>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</si>
  <si>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</si>
  <si>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</si>
  <si>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</si>
  <si>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</si>
  <si>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</si>
  <si>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</si>
  <si>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</si>
  <si>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</si>
  <si>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</si>
  <si>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</si>
  <si>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</si>
  <si>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</si>
  <si>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</si>
  <si>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</si>
  <si>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</si>
  <si>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</si>
  <si>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</si>
  <si>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</si>
  <si>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</si>
  <si>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</si>
  <si>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</si>
  <si>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</si>
  <si>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</si>
  <si>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</si>
  <si>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</si>
  <si>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</si>
  <si>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</si>
  <si>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</si>
  <si>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</si>
  <si>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</si>
  <si>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</si>
  <si>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</si>
  <si>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</si>
  <si>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</si>
  <si>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</si>
  <si>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</si>
  <si>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</si>
  <si>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</si>
  <si>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</si>
  <si>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</si>
  <si>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</si>
  <si>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</si>
  <si>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</si>
  <si>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</si>
  <si>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</si>
  <si>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</si>
  <si>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</si>
  <si>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</si>
  <si>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</si>
  <si>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</si>
  <si>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</si>
  <si>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</si>
  <si>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</si>
  <si>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</si>
  <si>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</si>
  <si>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</si>
  <si>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</si>
  <si>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</si>
  <si>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</si>
  <si>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</si>
  <si>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</si>
  <si>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</si>
  <si>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</si>
  <si>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</si>
  <si>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</si>
  <si>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</si>
  <si>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</si>
  <si>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</si>
  <si>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</si>
  <si>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</si>
  <si>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</si>
  <si>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</si>
  <si>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</si>
  <si>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</si>
  <si>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</si>
  <si>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</si>
  <si>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</si>
  <si>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</si>
  <si>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</si>
  <si>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</si>
  <si>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</si>
  <si>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</si>
  <si>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</si>
  <si>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</si>
  <si>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</si>
  <si>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</si>
  <si>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</si>
  <si>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</si>
  <si>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</si>
  <si>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</si>
  <si>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</si>
  <si>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</si>
  <si>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</si>
  <si>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</si>
  <si>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</si>
  <si>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</si>
  <si>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</si>
  <si>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</si>
  <si>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</si>
  <si>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</si>
  <si>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</si>
  <si>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</si>
  <si>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</si>
  <si>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</si>
  <si>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</si>
  <si>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</si>
  <si>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</si>
  <si>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</si>
  <si>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</si>
  <si>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</si>
  <si>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</si>
  <si>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</si>
  <si>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</si>
  <si>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</si>
  <si>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</si>
  <si>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</si>
  <si>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</si>
  <si>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</si>
  <si>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</si>
  <si>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</si>
  <si>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</si>
  <si>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</si>
  <si>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</si>
  <si>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</si>
  <si>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</si>
  <si>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</si>
  <si>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</si>
  <si>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</si>
  <si>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</si>
  <si>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</si>
  <si>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</si>
  <si>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</si>
  <si>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</si>
  <si>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</si>
  <si>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</si>
  <si>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</si>
  <si>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</si>
  <si>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</si>
  <si>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</si>
  <si>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</si>
  <si>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</si>
  <si>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</si>
  <si>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</si>
  <si>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</si>
  <si>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</si>
  <si>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</si>
  <si>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</si>
  <si>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</si>
  <si>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</si>
  <si>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</si>
  <si>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</si>
  <si>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</si>
  <si>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</si>
  <si>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</si>
  <si>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</si>
  <si>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</si>
  <si>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</si>
  <si>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</si>
  <si>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</si>
  <si>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</si>
  <si>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</si>
  <si>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</si>
  <si>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</si>
  <si>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</si>
  <si>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</si>
  <si>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</si>
  <si>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</si>
  <si>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</si>
  <si>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</si>
  <si>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</si>
  <si>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</si>
  <si>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</si>
  <si>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</si>
  <si>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</si>
  <si>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</si>
  <si>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</si>
  <si>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</si>
  <si>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</si>
  <si>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</si>
  <si>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</si>
  <si>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</si>
  <si>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</si>
  <si>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</si>
  <si>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</si>
  <si>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</si>
  <si>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</si>
  <si>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</si>
  <si>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</si>
  <si>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</si>
  <si>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</si>
  <si>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</si>
  <si>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</si>
  <si>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</si>
  <si>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</si>
  <si>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</si>
  <si>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</si>
  <si>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</si>
  <si>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</si>
  <si>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</si>
  <si>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</si>
  <si>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</si>
  <si>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</si>
  <si>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</si>
  <si>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</si>
  <si>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</si>
  <si>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</si>
  <si>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</si>
  <si>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</si>
  <si>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</si>
  <si>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</si>
  <si>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</si>
  <si>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</si>
  <si>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</si>
  <si>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</si>
  <si>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</si>
  <si>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</si>
  <si>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</si>
  <si>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</si>
  <si>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</si>
  <si>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</si>
  <si>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</si>
  <si>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</si>
  <si>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</si>
  <si>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</si>
  <si>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</si>
  <si>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</si>
  <si>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</si>
  <si>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</si>
  <si>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</si>
  <si>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</si>
  <si>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</si>
  <si>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</si>
  <si>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</si>
  <si>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</si>
  <si>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</si>
  <si>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</si>
  <si>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</si>
  <si>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</si>
  <si>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</si>
  <si>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</si>
  <si>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</si>
  <si>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</si>
  <si>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</si>
  <si>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</si>
  <si>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</si>
  <si>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</si>
  <si>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</si>
  <si>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</si>
  <si>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</si>
  <si>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</si>
  <si>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</si>
  <si>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</si>
  <si>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</si>
  <si>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</si>
  <si>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</si>
  <si>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</si>
  <si>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</si>
  <si>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</si>
  <si>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</si>
  <si>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</si>
  <si>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</si>
  <si>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</si>
  <si>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</si>
  <si>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</si>
  <si>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</si>
  <si>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</si>
  <si>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</si>
  <si>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</si>
  <si>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</si>
  <si>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</si>
  <si>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</si>
  <si>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</si>
  <si>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</si>
  <si>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</si>
  <si>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</si>
  <si>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</si>
  <si>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</si>
  <si>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</si>
  <si>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</si>
  <si>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</si>
  <si>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</si>
  <si>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</si>
  <si>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</si>
  <si>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</si>
  <si>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</si>
  <si>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</si>
  <si>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</si>
  <si>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</si>
  <si>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</si>
  <si>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</si>
  <si>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</si>
  <si>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</si>
  <si>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</si>
  <si>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</si>
  <si>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</si>
  <si>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</si>
  <si>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</si>
  <si>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</si>
  <si>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</si>
  <si>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</si>
  <si>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</si>
  <si>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</si>
  <si>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</si>
  <si>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</si>
  <si>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</si>
  <si>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</si>
  <si>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</si>
  <si>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</si>
  <si>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</si>
  <si>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</si>
  <si>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</si>
  <si>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</si>
  <si>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</si>
  <si>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</si>
  <si>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</si>
  <si>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</si>
  <si>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</si>
  <si>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</si>
  <si>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</si>
  <si>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</si>
  <si>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</si>
  <si>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</si>
  <si>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</si>
  <si>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</si>
  <si>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</si>
  <si>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</si>
  <si>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</si>
  <si>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</si>
  <si>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</si>
  <si>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</si>
  <si>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</si>
  <si>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</si>
  <si>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</si>
  <si>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</si>
  <si>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</si>
  <si>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</si>
  <si>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</si>
  <si>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</si>
  <si>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</si>
  <si>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</si>
  <si>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</si>
  <si>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</si>
  <si>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</si>
  <si>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</si>
  <si>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</si>
  <si>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</si>
  <si>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</si>
  <si>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</si>
  <si>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</si>
  <si>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</si>
  <si>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</si>
  <si>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</si>
  <si>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</si>
  <si>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</si>
  <si>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</si>
  <si>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</si>
  <si>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</si>
  <si>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</si>
  <si>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</si>
  <si>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</si>
  <si>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</si>
  <si>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</si>
  <si>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</si>
  <si>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</si>
  <si>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</si>
  <si>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</si>
  <si>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</si>
  <si>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</si>
  <si>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</si>
  <si>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</si>
  <si>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</si>
  <si>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</si>
  <si>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</si>
  <si>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</si>
  <si>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</si>
  <si>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</si>
  <si>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</si>
  <si>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</si>
  <si>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</si>
  <si>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</si>
  <si>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</si>
  <si>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</si>
  <si>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</si>
  <si>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</si>
  <si>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</si>
  <si>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</si>
  <si>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</si>
  <si>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</si>
  <si>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</si>
  <si>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</si>
  <si>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</si>
  <si>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</si>
  <si>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</si>
  <si>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</si>
  <si>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</si>
  <si>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</si>
  <si>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</si>
  <si>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</si>
  <si>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</si>
  <si>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</si>
  <si>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</si>
  <si>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</si>
  <si>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</si>
  <si>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</si>
  <si>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</si>
  <si>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</si>
  <si>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</si>
  <si>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</si>
  <si>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</si>
  <si>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</si>
  <si>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</si>
  <si>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</si>
  <si>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</si>
  <si>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</si>
  <si>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</si>
  <si>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</si>
  <si>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</si>
  <si>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</si>
  <si>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</si>
  <si>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</si>
  <si>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</si>
  <si>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</si>
  <si>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</si>
  <si>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</si>
  <si>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</si>
  <si>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</si>
  <si>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</si>
  <si>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</si>
  <si>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</si>
  <si>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</si>
  <si>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</si>
  <si>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</si>
  <si>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</si>
  <si>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</si>
  <si>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</si>
  <si>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</si>
  <si>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</si>
  <si>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</si>
  <si>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</si>
  <si>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</si>
  <si>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</si>
  <si>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</si>
  <si>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</si>
  <si>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</si>
  <si>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</si>
  <si>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</si>
  <si>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</si>
  <si>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</si>
  <si>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</si>
  <si>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</si>
  <si>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</si>
  <si>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</si>
  <si>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</si>
  <si>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</si>
  <si>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</si>
  <si>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</si>
  <si>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</si>
  <si>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</si>
  <si>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</si>
  <si>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</si>
  <si>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</si>
  <si>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</si>
  <si>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</si>
  <si>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</si>
  <si>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</si>
  <si>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</si>
  <si>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</si>
  <si>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</si>
  <si>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</si>
  <si>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</si>
  <si>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</si>
  <si>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</si>
  <si>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</si>
  <si>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</si>
  <si>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</si>
  <si>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</si>
  <si>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</si>
  <si>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</si>
  <si>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</si>
  <si>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</si>
  <si>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</si>
  <si>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</si>
  <si>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</si>
  <si>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</si>
  <si>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</si>
  <si>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</si>
  <si>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</si>
  <si>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</si>
  <si>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</si>
  <si>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</si>
  <si>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</si>
  <si>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</si>
  <si>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</si>
  <si>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</si>
  <si>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</si>
  <si>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</si>
  <si>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</si>
  <si>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</si>
  <si>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</si>
  <si>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</si>
  <si>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</si>
  <si>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</si>
  <si>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</si>
  <si>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</si>
  <si>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</si>
  <si>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</si>
  <si>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</si>
  <si>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</si>
  <si>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</si>
  <si>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</si>
  <si>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</si>
  <si>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</si>
  <si>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</si>
  <si>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</si>
  <si>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</si>
  <si>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</si>
  <si>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</si>
  <si>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</si>
  <si>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</si>
  <si>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</si>
  <si>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</si>
  <si>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</si>
  <si>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</si>
  <si>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</si>
  <si>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</si>
  <si>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</si>
  <si>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</si>
  <si>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</si>
  <si>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</si>
  <si>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</si>
  <si>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</si>
  <si>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</si>
  <si>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</si>
  <si>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</si>
  <si>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</si>
  <si>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</si>
  <si>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</si>
  <si>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</si>
  <si>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</si>
  <si>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</si>
  <si>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</si>
  <si>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</si>
  <si>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</si>
  <si>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</si>
  <si>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</si>
  <si>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</si>
  <si>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</si>
  <si>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</si>
  <si>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</si>
  <si>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</si>
  <si>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</si>
  <si>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</si>
  <si>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</si>
  <si>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</si>
  <si>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</si>
  <si>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</si>
  <si>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</si>
  <si>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</si>
  <si>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</si>
  <si>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</si>
  <si>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</si>
  <si>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</si>
  <si>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</si>
  <si>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</si>
  <si>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</si>
  <si>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</si>
  <si>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</si>
  <si>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</si>
  <si>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</si>
  <si>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</si>
  <si>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</si>
  <si>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</si>
  <si>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</si>
  <si>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</si>
  <si>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</si>
  <si>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</si>
  <si>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</si>
  <si>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</si>
  <si>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</si>
  <si>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</si>
  <si>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</si>
  <si>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</si>
  <si>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</si>
  <si>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</si>
  <si>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</si>
  <si>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</si>
  <si>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</si>
  <si>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</si>
  <si>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</si>
  <si>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</si>
  <si>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</si>
  <si>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</si>
  <si>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</si>
  <si>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</si>
  <si>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</si>
  <si>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</si>
  <si>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</si>
  <si>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</si>
  <si>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</si>
  <si>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</si>
  <si>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</si>
  <si>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</si>
  <si>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</si>
  <si>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</si>
  <si>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</si>
  <si>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</si>
  <si>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</si>
  <si>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</si>
  <si>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</si>
  <si>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</si>
  <si>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</si>
  <si>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</si>
  <si>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</si>
  <si>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</si>
  <si>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</si>
  <si>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</si>
  <si>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</si>
  <si>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</si>
  <si>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</si>
  <si>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</si>
  <si>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</si>
  <si>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</si>
  <si>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</si>
  <si>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</si>
  <si>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</si>
  <si>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</si>
  <si>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</si>
  <si>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</si>
  <si>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</si>
  <si>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</si>
  <si>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</si>
  <si>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</si>
  <si>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</si>
  <si>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</si>
  <si>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</si>
  <si>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</si>
  <si>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</si>
  <si>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</si>
  <si>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</si>
  <si>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</si>
  <si>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</si>
  <si>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</si>
  <si>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</si>
  <si>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</si>
  <si>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</si>
  <si>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</si>
  <si>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</si>
  <si>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</si>
  <si>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</si>
  <si>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</si>
  <si>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</si>
  <si>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</si>
  <si>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</si>
  <si>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</si>
  <si>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</si>
  <si>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</si>
  <si>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</si>
  <si>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</si>
  <si>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</si>
  <si>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</si>
  <si>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</si>
  <si>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</si>
  <si>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</si>
  <si>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</si>
  <si>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</si>
  <si>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</si>
  <si>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</si>
  <si>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</si>
  <si>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</si>
  <si>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</si>
  <si>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</si>
  <si>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</si>
  <si>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</si>
  <si>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</si>
  <si>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</si>
  <si>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</si>
  <si>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</si>
  <si>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</si>
  <si>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</si>
  <si>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</si>
  <si>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</si>
  <si>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</si>
  <si>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</si>
  <si>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</si>
  <si>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</si>
  <si>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</si>
  <si>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</si>
  <si>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</si>
  <si>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</si>
  <si>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</si>
  <si>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</si>
  <si>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</si>
  <si>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</si>
  <si>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</si>
  <si>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</si>
  <si>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</si>
  <si>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</si>
  <si>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</si>
  <si>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</si>
  <si>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</si>
  <si>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</si>
  <si>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</si>
  <si>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</si>
  <si>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</si>
  <si>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</si>
  <si>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</si>
  <si>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</si>
  <si>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</si>
  <si>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</si>
  <si>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</si>
  <si>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</si>
  <si>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</si>
  <si>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</si>
  <si>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</si>
  <si>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</si>
  <si>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</si>
  <si>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</si>
  <si>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</si>
  <si>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</si>
  <si>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</si>
  <si>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</si>
  <si>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</si>
  <si>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</si>
  <si>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</si>
  <si>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</si>
  <si>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</si>
  <si>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</si>
  <si>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</si>
  <si>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</si>
  <si>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</si>
  <si>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</si>
  <si>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</si>
  <si>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</si>
  <si>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</si>
  <si>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</si>
  <si>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</si>
  <si>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</si>
  <si>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</si>
  <si>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</si>
  <si>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</si>
  <si>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</si>
  <si>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</si>
  <si>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</si>
  <si>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</si>
  <si>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</si>
  <si>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</si>
  <si>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</si>
  <si>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</si>
  <si>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</si>
  <si>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</si>
  <si>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</si>
  <si>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</si>
  <si>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</si>
  <si>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</si>
  <si>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</si>
  <si>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</si>
  <si>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</si>
  <si>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</si>
  <si>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</si>
  <si>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</si>
  <si>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</si>
  <si>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</si>
  <si>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</si>
  <si>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</si>
  <si>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</si>
  <si>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</si>
  <si>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</si>
  <si>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</si>
  <si>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</si>
  <si>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</si>
  <si>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</si>
  <si>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</si>
  <si>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</si>
  <si>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</si>
  <si>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</si>
  <si>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</si>
  <si>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</si>
  <si>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</si>
  <si>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</si>
  <si>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</si>
  <si>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</si>
  <si>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</si>
  <si>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</si>
  <si>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</si>
  <si>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</si>
  <si>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</si>
  <si>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</si>
  <si>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</si>
  <si>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</si>
  <si>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</si>
  <si>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</si>
  <si>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</si>
  <si>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</si>
  <si>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</si>
  <si>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</si>
  <si>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</si>
  <si>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</si>
  <si>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</si>
  <si>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</si>
  <si>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</si>
  <si>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</si>
  <si>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</si>
  <si>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</si>
  <si>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</si>
  <si>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</si>
  <si>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</si>
  <si>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</si>
  <si>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</si>
  <si>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</si>
  <si>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</si>
  <si>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</si>
  <si>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</si>
  <si>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</si>
  <si>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</si>
  <si>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</si>
  <si>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</si>
  <si>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</si>
  <si>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</si>
  <si>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</si>
  <si>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</si>
  <si>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</si>
  <si>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</si>
  <si>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</si>
  <si>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</si>
  <si>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</si>
  <si>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</si>
  <si>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</si>
  <si>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</si>
  <si>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</si>
  <si>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</si>
  <si>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</si>
  <si>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</si>
  <si>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</si>
  <si>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</si>
  <si>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</si>
  <si>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</si>
  <si>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</si>
  <si>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</si>
  <si>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</si>
  <si>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</si>
  <si>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</si>
  <si>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</si>
  <si>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</si>
  <si>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</si>
  <si>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</si>
  <si>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</si>
  <si>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</si>
  <si>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</si>
  <si>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</si>
  <si>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</si>
  <si>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</si>
  <si>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</si>
  <si>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</si>
  <si>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</si>
  <si>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</si>
  <si>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</si>
  <si>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</si>
  <si>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</si>
  <si>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</si>
  <si>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</si>
  <si>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</si>
  <si>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</si>
  <si>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</si>
  <si>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</si>
  <si>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</si>
  <si>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</si>
  <si>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</si>
  <si>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</si>
  <si>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</si>
  <si>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</si>
  <si>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</si>
  <si>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</si>
  <si>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</si>
  <si>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</si>
  <si>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</si>
  <si>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</si>
  <si>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</si>
  <si>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</si>
  <si>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</si>
  <si>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</si>
  <si>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</si>
  <si>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</si>
  <si>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</si>
  <si>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</si>
  <si>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</si>
  <si>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</si>
  <si>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</si>
  <si>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</si>
  <si>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</si>
  <si>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</si>
  <si>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</si>
  <si>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</si>
  <si>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</si>
  <si>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</si>
  <si>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</si>
  <si>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</si>
  <si>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</si>
  <si>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</si>
  <si>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</si>
  <si>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</si>
  <si>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</si>
  <si>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</si>
  <si>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</si>
  <si>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</si>
  <si>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</si>
  <si>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</si>
  <si>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</si>
  <si>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</si>
  <si>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</si>
  <si>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</si>
  <si>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</si>
  <si>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</si>
  <si>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</si>
  <si>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</si>
  <si>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</si>
  <si>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</si>
  <si>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</si>
  <si>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</si>
  <si>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</si>
  <si>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</si>
  <si>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</si>
  <si>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</si>
  <si>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</si>
  <si>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</si>
  <si>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</si>
  <si>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</si>
  <si>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</si>
  <si>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</si>
  <si>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</si>
  <si>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</si>
  <si>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</si>
  <si>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</si>
  <si>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</si>
  <si>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</si>
  <si>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</si>
  <si>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</si>
  <si>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</si>
  <si>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</si>
  <si>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</si>
  <si>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</si>
  <si>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</si>
  <si>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</si>
  <si>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</si>
  <si>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</si>
  <si>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</si>
  <si>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</si>
  <si>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</si>
  <si>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</si>
  <si>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</si>
  <si>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</si>
  <si>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</si>
  <si>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</si>
  <si>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</si>
  <si>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</si>
  <si>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</si>
  <si>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</si>
  <si>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</si>
  <si>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</si>
  <si>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</si>
  <si>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</si>
  <si>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</si>
  <si>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</si>
  <si>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</si>
  <si>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</si>
  <si>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</si>
  <si>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</si>
  <si>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</si>
  <si>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</si>
  <si>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</si>
  <si>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</si>
  <si>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</si>
  <si>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</si>
  <si>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</si>
  <si>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</si>
  <si>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</si>
  <si>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</si>
  <si>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</si>
  <si>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</si>
  <si>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</si>
  <si>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</si>
  <si>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</si>
  <si>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</si>
  <si>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</si>
  <si>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</si>
  <si>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</si>
  <si>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</si>
  <si>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</si>
  <si>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</si>
  <si>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</si>
  <si>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</si>
  <si>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</si>
  <si>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</si>
  <si>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</si>
  <si>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</si>
  <si>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</si>
  <si>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</si>
  <si>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</si>
  <si>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</si>
  <si>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</si>
  <si>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</si>
  <si>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</si>
  <si>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</si>
  <si>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</si>
  <si>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</si>
  <si>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</si>
  <si>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</si>
  <si>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</si>
  <si>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</si>
  <si>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</si>
  <si>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</si>
  <si>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</si>
  <si>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</si>
  <si>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</si>
  <si>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</si>
  <si>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</si>
  <si>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</si>
  <si>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</si>
  <si>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</si>
  <si>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</si>
  <si>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</si>
  <si>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</si>
  <si>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</si>
  <si>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</si>
  <si>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</si>
  <si>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</si>
  <si>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</si>
  <si>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</si>
  <si>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</si>
  <si>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</si>
  <si>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</si>
  <si>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</si>
  <si>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</si>
  <si>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</si>
  <si>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</si>
  <si>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</si>
  <si>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</si>
  <si>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</si>
  <si>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</si>
  <si>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</si>
  <si>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</si>
  <si>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</si>
  <si>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</si>
  <si>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</si>
  <si>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</si>
  <si>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</si>
  <si>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</si>
  <si>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</si>
  <si>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</si>
  <si>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</si>
  <si>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</si>
  <si>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</si>
  <si>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</si>
  <si>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</si>
  <si>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</si>
  <si>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</si>
  <si>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</si>
  <si>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</si>
  <si>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</si>
  <si>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</si>
  <si>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</si>
  <si>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</si>
  <si>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</si>
  <si>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</si>
  <si>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</si>
  <si>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</si>
  <si>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</si>
  <si>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</si>
  <si>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</si>
  <si>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</si>
  <si>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</si>
  <si>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</si>
  <si>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</si>
  <si>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</si>
  <si>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</si>
  <si>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</si>
  <si>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</si>
  <si>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</si>
  <si>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</si>
  <si>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</si>
  <si>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</si>
  <si>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</si>
  <si>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</si>
  <si>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</si>
  <si>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</si>
  <si>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</si>
  <si>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</si>
  <si>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</si>
  <si>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</si>
  <si>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</si>
  <si>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</si>
  <si>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</si>
  <si>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</si>
  <si>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</si>
  <si>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</si>
  <si>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</si>
  <si>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</si>
  <si>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</si>
  <si>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</si>
  <si>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</si>
  <si>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</si>
  <si>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</si>
  <si>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</si>
  <si>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</si>
  <si>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</si>
  <si>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</si>
  <si>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</si>
  <si>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</si>
  <si>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</si>
  <si>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</si>
  <si>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</si>
  <si>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</si>
  <si>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</si>
  <si>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</si>
  <si>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</si>
  <si>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</si>
  <si>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</si>
  <si>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</si>
  <si>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</si>
  <si>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</si>
  <si>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</si>
  <si>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</si>
  <si>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</si>
  <si>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</si>
  <si>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</si>
  <si>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</si>
  <si>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</si>
  <si>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</si>
  <si>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</si>
  <si>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</si>
  <si>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</si>
  <si>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</si>
  <si>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</si>
  <si>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</si>
  <si>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</si>
  <si>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</si>
  <si>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</si>
  <si>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</si>
  <si>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</si>
  <si>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</si>
  <si>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</si>
  <si>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</si>
  <si>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</si>
  <si>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</si>
  <si>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</si>
  <si>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</si>
  <si>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</si>
  <si>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</si>
  <si>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</si>
  <si>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</si>
  <si>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</si>
  <si>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</si>
  <si>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</si>
  <si>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</si>
  <si>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</si>
  <si>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</si>
  <si>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</si>
  <si>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</si>
  <si>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</si>
  <si>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</si>
  <si>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</si>
  <si>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</si>
  <si>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</si>
  <si>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</si>
  <si>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</si>
  <si>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</si>
  <si>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</si>
  <si>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</si>
  <si>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</si>
  <si>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</si>
  <si>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</si>
  <si>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</si>
  <si>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</si>
  <si>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</si>
  <si>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</si>
  <si>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</si>
  <si>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</si>
  <si>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</si>
  <si>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</si>
  <si>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</si>
  <si>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</si>
  <si>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</si>
  <si>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</si>
  <si>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</si>
  <si>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</si>
  <si>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</si>
  <si>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</si>
  <si>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</si>
  <si>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</si>
  <si>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</si>
  <si>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</si>
  <si>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</si>
  <si>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</si>
  <si>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</si>
  <si>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</si>
  <si>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</si>
  <si>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</si>
  <si>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</si>
  <si>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</si>
  <si>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</si>
  <si>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</si>
  <si>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</si>
  <si>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</si>
  <si>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</si>
  <si>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</si>
  <si>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</si>
  <si>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</si>
  <si>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</si>
  <si>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</si>
  <si>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</si>
  <si>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</si>
  <si>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</si>
  <si>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</si>
  <si>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</si>
  <si>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</si>
  <si>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</si>
  <si>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</si>
  <si>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</si>
  <si>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</si>
  <si>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</si>
  <si>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</si>
  <si>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</si>
  <si>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</si>
  <si>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</si>
  <si>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</si>
  <si>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</si>
  <si>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</si>
  <si>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</si>
  <si>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</si>
  <si>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</si>
  <si>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</si>
  <si>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</si>
  <si>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</si>
  <si>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</si>
  <si>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</si>
  <si>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</si>
  <si>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</si>
  <si>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</si>
  <si>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</si>
  <si>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</si>
  <si>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</si>
  <si>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</si>
  <si>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</si>
  <si>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</si>
  <si>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</si>
  <si>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</si>
  <si>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</si>
  <si>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</si>
  <si>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</si>
  <si>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</si>
  <si>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</si>
  <si>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</si>
  <si>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</si>
  <si>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</si>
  <si>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</si>
  <si>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</si>
  <si>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</si>
  <si>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</si>
  <si>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</si>
  <si>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</si>
  <si>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</si>
  <si>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</si>
  <si>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</si>
  <si>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</si>
  <si>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</si>
  <si>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</si>
  <si>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</si>
  <si>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</si>
  <si>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</si>
  <si>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</si>
  <si>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</si>
  <si>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</si>
  <si>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</si>
  <si>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</si>
  <si>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</si>
  <si>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</si>
  <si>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</si>
  <si>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</si>
  <si>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</si>
  <si>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</si>
  <si>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</si>
  <si>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</si>
  <si>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</si>
  <si>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</si>
  <si>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</si>
  <si>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</si>
  <si>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</si>
  <si>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</si>
  <si>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</si>
  <si>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</si>
  <si>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</si>
  <si>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</si>
  <si>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</si>
  <si>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</si>
  <si>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</si>
  <si>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</si>
  <si>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</si>
  <si>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</si>
  <si>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</si>
  <si>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</si>
  <si>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</si>
  <si>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</si>
  <si>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</si>
  <si>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</si>
  <si>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</si>
  <si>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</si>
  <si>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</si>
  <si>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</si>
  <si>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</si>
  <si>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</si>
  <si>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</si>
  <si>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</si>
  <si>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</si>
  <si>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</si>
  <si>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</si>
  <si>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</si>
  <si>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</si>
  <si>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</si>
  <si>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</si>
  <si>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</si>
  <si>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</si>
  <si>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</si>
  <si>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</si>
  <si>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</si>
  <si>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</si>
  <si>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</si>
  <si>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</si>
  <si>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</si>
  <si>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</si>
  <si>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</si>
  <si>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</si>
  <si>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</si>
  <si>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</si>
  <si>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</si>
  <si>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</si>
  <si>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</si>
  <si>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</si>
  <si>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</si>
  <si>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</si>
  <si>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</si>
  <si>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</si>
  <si>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</si>
  <si>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</si>
  <si>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</si>
  <si>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</si>
  <si>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</si>
  <si>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</si>
  <si>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</si>
  <si>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</si>
  <si>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</si>
  <si>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</si>
  <si>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</si>
  <si>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</si>
  <si>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</si>
  <si>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</si>
  <si>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</si>
  <si>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</si>
  <si>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</si>
  <si>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</si>
  <si>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</si>
  <si>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</si>
  <si>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</si>
  <si>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</si>
  <si>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</si>
  <si>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</si>
  <si>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</si>
  <si>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</si>
  <si>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</si>
  <si>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</si>
  <si>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</si>
  <si>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</si>
  <si>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</si>
  <si>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</si>
  <si>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</si>
  <si>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</si>
  <si>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</si>
  <si>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</si>
  <si>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</si>
  <si>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</si>
  <si>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</si>
  <si>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</si>
  <si>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</si>
  <si>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</si>
  <si>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</si>
  <si>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</si>
  <si>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</si>
  <si>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</si>
  <si>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</si>
  <si>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</si>
  <si>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</si>
  <si>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</si>
  <si>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</si>
  <si>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</si>
  <si>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</si>
  <si>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</si>
  <si>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</si>
  <si>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</si>
  <si>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</si>
  <si>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</si>
  <si>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</si>
  <si>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</si>
  <si>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</si>
  <si>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</si>
  <si>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</si>
  <si>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</si>
  <si>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</si>
  <si>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</si>
  <si>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</si>
  <si>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</si>
  <si>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</si>
  <si>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</si>
  <si>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</si>
  <si>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</si>
  <si>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</si>
  <si>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</si>
  <si>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</si>
  <si>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</si>
  <si>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</si>
  <si>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</si>
  <si>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</si>
  <si>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</si>
  <si>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</si>
  <si>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</si>
  <si>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</si>
  <si>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</si>
  <si>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</si>
  <si>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</si>
  <si>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</si>
  <si>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</si>
  <si>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</si>
  <si>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</si>
  <si>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</si>
  <si>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</si>
  <si>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</si>
  <si>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</si>
  <si>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</si>
  <si>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</si>
  <si>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</si>
  <si>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</si>
  <si>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</si>
  <si>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</si>
  <si>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</si>
  <si>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</si>
  <si>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</si>
  <si>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</si>
  <si>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</si>
  <si>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</si>
  <si>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</si>
  <si>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</si>
  <si>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</si>
  <si>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</si>
  <si>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</si>
  <si>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</si>
  <si>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</si>
  <si>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</si>
  <si>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</si>
  <si>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</si>
  <si>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</si>
  <si>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</si>
  <si>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</si>
  <si>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</si>
  <si>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</si>
  <si>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</si>
  <si>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</si>
  <si>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</si>
  <si>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</si>
  <si>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</si>
  <si>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</si>
  <si>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</si>
  <si>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</si>
  <si>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</si>
  <si>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</si>
  <si>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</si>
  <si>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</si>
  <si>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</si>
  <si>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</si>
  <si>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</si>
  <si>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</si>
  <si>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</si>
  <si>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</si>
  <si>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</si>
  <si>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</si>
  <si>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</si>
  <si>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</si>
  <si>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</si>
  <si>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</si>
  <si>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</si>
  <si>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</si>
  <si>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</si>
  <si>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</si>
  <si>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</si>
  <si>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</si>
  <si>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</si>
  <si>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</si>
  <si>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</si>
  <si>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</si>
  <si>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</si>
  <si>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</si>
  <si>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</si>
  <si>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</si>
  <si>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</si>
  <si>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</si>
  <si>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</si>
  <si>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</si>
  <si>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</si>
  <si>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</si>
  <si>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</si>
  <si>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</si>
  <si>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</si>
  <si>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</si>
  <si>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</si>
  <si>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</si>
  <si>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</si>
  <si>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</si>
  <si>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</si>
  <si>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</si>
  <si>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</si>
  <si>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</si>
  <si>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</si>
  <si>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</si>
  <si>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</si>
  <si>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</si>
  <si>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</si>
  <si>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</si>
  <si>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</si>
  <si>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</si>
  <si>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</si>
  <si>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</si>
  <si>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</si>
  <si>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</si>
  <si>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</si>
  <si>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</si>
  <si>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</si>
  <si>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</si>
  <si>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</si>
  <si>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</si>
  <si>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</si>
  <si>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</si>
  <si>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</si>
  <si>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</si>
  <si>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</si>
  <si>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</si>
  <si>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</si>
  <si>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</si>
  <si>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</si>
  <si>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</si>
  <si>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</si>
  <si>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</si>
  <si>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</si>
  <si>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</si>
  <si>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</si>
  <si>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</si>
  <si>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</si>
  <si>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</si>
  <si>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</si>
  <si>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</si>
  <si>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</si>
  <si>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</si>
  <si>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</si>
  <si>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</si>
  <si>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</si>
  <si>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</si>
  <si>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</si>
  <si>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</si>
  <si>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</si>
  <si>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</si>
  <si>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</si>
  <si>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</si>
  <si>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</si>
  <si>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</si>
  <si>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</si>
  <si>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</si>
  <si>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</si>
  <si>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</si>
  <si>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</si>
  <si>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</si>
  <si>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</si>
  <si>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</si>
  <si>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</si>
  <si>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</si>
  <si>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</si>
  <si>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</si>
  <si>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</si>
  <si>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</si>
  <si>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</si>
  <si>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</si>
  <si>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</si>
  <si>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</si>
  <si>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</si>
  <si>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</si>
  <si>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</si>
  <si>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</si>
  <si>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</si>
  <si>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</si>
  <si>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</si>
  <si>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</si>
  <si>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</si>
  <si>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</si>
  <si>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</si>
  <si>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</si>
  <si>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</si>
  <si>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</si>
  <si>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</si>
  <si>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</si>
  <si>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</si>
  <si>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</si>
  <si>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</si>
  <si>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</si>
  <si>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</si>
  <si>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</si>
  <si>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</si>
  <si>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</si>
  <si>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</si>
  <si>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</si>
  <si>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</si>
  <si>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</si>
  <si>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</si>
  <si>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</si>
  <si>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</si>
  <si>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</si>
  <si>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</si>
  <si>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</si>
  <si>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</si>
  <si>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</si>
  <si>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</si>
  <si>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</si>
  <si>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</si>
  <si>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</si>
  <si>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</si>
  <si>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</si>
  <si>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</si>
  <si>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</si>
  <si>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</si>
  <si>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</si>
  <si>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</si>
  <si>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</si>
  <si>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</si>
  <si>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</si>
  <si>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</si>
  <si>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</si>
  <si>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</si>
  <si>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</si>
  <si>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</si>
  <si>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</si>
  <si>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</si>
  <si>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</si>
  <si>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</si>
  <si>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</si>
  <si>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</si>
  <si>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</si>
  <si>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</si>
  <si>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</si>
  <si>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</si>
  <si>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</si>
  <si>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</si>
  <si>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</si>
  <si>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</si>
  <si>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</si>
  <si>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</si>
  <si>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</si>
  <si>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</si>
  <si>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</si>
  <si>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</si>
  <si>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</si>
  <si>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</si>
  <si>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</si>
  <si>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</si>
  <si>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</si>
  <si>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</si>
  <si>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</si>
  <si>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</si>
  <si>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</si>
  <si>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</si>
  <si>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</si>
  <si>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</si>
  <si>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</si>
  <si>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</si>
  <si>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</si>
  <si>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</si>
  <si>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</si>
  <si>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</si>
  <si>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</si>
  <si>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</si>
  <si>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</si>
  <si>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</si>
  <si>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</si>
  <si>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</si>
  <si>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</si>
  <si>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</si>
  <si>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</si>
  <si>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</si>
  <si>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</si>
  <si>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</si>
  <si>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</si>
  <si>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</si>
  <si>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</si>
  <si>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</si>
  <si>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</si>
  <si>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</si>
  <si>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</si>
  <si>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</si>
  <si>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</si>
  <si>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</si>
  <si>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</si>
  <si>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</si>
  <si>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</si>
  <si>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</si>
  <si>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</si>
  <si>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</si>
  <si>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</si>
  <si>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</si>
  <si>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</si>
  <si>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</si>
  <si>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</si>
  <si>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</si>
  <si>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</si>
  <si>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</si>
  <si>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</si>
  <si>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</si>
  <si>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</si>
  <si>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</si>
  <si>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</si>
  <si>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</si>
  <si>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</si>
  <si>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</si>
  <si>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</si>
  <si>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</si>
  <si>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</si>
  <si>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</si>
  <si>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</si>
  <si>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</si>
  <si>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</si>
  <si>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</si>
  <si>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</si>
  <si>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</si>
  <si>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</si>
  <si>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</si>
  <si>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</si>
  <si>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</si>
  <si>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</si>
  <si>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</si>
  <si>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</si>
  <si>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</si>
  <si>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</si>
  <si>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</si>
  <si>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</si>
  <si>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</si>
  <si>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</si>
  <si>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</si>
  <si>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</si>
  <si>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</si>
  <si>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</si>
  <si>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</si>
  <si>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</si>
  <si>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</si>
  <si>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</si>
  <si>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</si>
  <si>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</si>
  <si>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</si>
  <si>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</si>
  <si>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</si>
  <si>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</si>
  <si>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</si>
  <si>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</si>
  <si>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</si>
  <si>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</si>
  <si>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</si>
  <si>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</si>
  <si>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</si>
  <si>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</si>
  <si>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</si>
  <si>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</si>
  <si>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</si>
  <si>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</si>
  <si>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</si>
  <si>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</si>
  <si>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</si>
  <si>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</si>
  <si>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</si>
  <si>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</si>
  <si>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</si>
  <si>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</si>
  <si>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</si>
  <si>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</si>
  <si>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</si>
  <si>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</si>
  <si>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</si>
  <si>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</si>
  <si>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</si>
  <si>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</si>
  <si>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</si>
  <si>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</si>
  <si>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</si>
  <si>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</si>
  <si>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</si>
  <si>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</si>
  <si>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</si>
  <si>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</si>
  <si>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</si>
  <si>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</si>
  <si>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</si>
  <si>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</si>
  <si>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</si>
  <si>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</si>
  <si>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</si>
  <si>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</si>
  <si>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</si>
  <si>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</si>
  <si>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</si>
  <si>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</si>
  <si>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</si>
  <si>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</si>
  <si>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</si>
  <si>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</si>
  <si>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</si>
  <si>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</si>
  <si>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</si>
  <si>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</si>
  <si>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</si>
  <si>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</si>
  <si>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</si>
  <si>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</si>
  <si>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</si>
  <si>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</si>
  <si>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</si>
  <si>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</si>
  <si>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</si>
  <si>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</si>
  <si>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</si>
  <si>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</si>
  <si>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</si>
  <si>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</si>
  <si>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</si>
  <si>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</si>
  <si>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</si>
  <si>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</si>
  <si>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</si>
  <si>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</si>
  <si>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</si>
  <si>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</si>
  <si>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</si>
  <si>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</si>
  <si>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</si>
  <si>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</si>
  <si>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</si>
  <si>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</si>
  <si>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</si>
  <si>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</si>
  <si>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</si>
  <si>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</si>
  <si>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</si>
  <si>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</si>
  <si>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</si>
  <si>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</si>
  <si>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</si>
  <si>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</si>
  <si>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</si>
  <si>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</si>
  <si>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</si>
  <si>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</si>
  <si>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</si>
  <si>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</si>
  <si>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</si>
  <si>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</si>
  <si>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</si>
  <si>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</si>
  <si>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</si>
  <si>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</si>
  <si>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</si>
  <si>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</si>
  <si>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</si>
  <si>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</si>
  <si>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</si>
  <si>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</si>
  <si>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</si>
  <si>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</si>
  <si>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</si>
  <si>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</si>
  <si>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</si>
  <si>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</si>
  <si>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</si>
  <si>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</si>
  <si>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</si>
  <si>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</si>
  <si>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</si>
  <si>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</si>
  <si>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</si>
  <si>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</si>
  <si>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</si>
  <si>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</si>
  <si>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</si>
  <si>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</si>
  <si>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</si>
  <si>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</si>
  <si>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</si>
  <si>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</si>
  <si>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</si>
  <si>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</si>
  <si>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</si>
  <si>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</si>
  <si>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</si>
  <si>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</si>
  <si>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</si>
  <si>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</si>
  <si>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</si>
  <si>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</si>
  <si>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</si>
  <si>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</si>
  <si>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</si>
  <si>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</si>
  <si>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</si>
  <si>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</si>
  <si>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</si>
  <si>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</si>
  <si>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</si>
  <si>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</si>
  <si>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</si>
  <si>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</si>
  <si>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</si>
  <si>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</si>
  <si>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</si>
  <si>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</si>
  <si>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</si>
  <si>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</si>
  <si>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</si>
  <si>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</si>
  <si>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</si>
  <si>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</si>
  <si>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</si>
  <si>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</si>
  <si>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</si>
  <si>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</si>
  <si>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</si>
  <si>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</si>
  <si>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</si>
  <si>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</si>
  <si>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</si>
  <si>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</si>
  <si>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</si>
  <si>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</si>
  <si>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</si>
  <si>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</si>
  <si>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</si>
  <si>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</si>
  <si>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</si>
  <si>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</si>
  <si>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</si>
  <si>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</si>
  <si>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</si>
  <si>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</si>
  <si>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</si>
  <si>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</si>
  <si>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</si>
  <si>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</si>
  <si>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</si>
  <si>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</si>
  <si>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</si>
  <si>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</si>
  <si>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</si>
  <si>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</si>
  <si>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</si>
  <si>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</si>
  <si>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</si>
  <si>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</si>
  <si>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</si>
  <si>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</si>
  <si>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</si>
  <si>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</si>
  <si>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</si>
  <si>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</si>
  <si>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</si>
  <si>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</si>
  <si>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</si>
  <si>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</si>
  <si>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</si>
  <si>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</si>
  <si>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</si>
  <si>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</si>
  <si>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</si>
  <si>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</si>
  <si>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</si>
  <si>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</si>
  <si>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</si>
  <si>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</si>
  <si>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</si>
  <si>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</si>
  <si>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</si>
  <si>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</si>
  <si>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</si>
  <si>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</si>
  <si>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</si>
  <si>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</si>
  <si>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</si>
  <si>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</si>
  <si>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</si>
  <si>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</si>
  <si>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</si>
  <si>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</si>
  <si>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</si>
  <si>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</si>
  <si>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</si>
  <si>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</si>
  <si>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</si>
  <si>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</si>
  <si>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</si>
  <si>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</si>
  <si>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</si>
  <si>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</si>
  <si>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</si>
  <si>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</si>
  <si>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</si>
  <si>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</si>
  <si>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</si>
  <si>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</si>
  <si>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</si>
  <si>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</si>
  <si>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</si>
  <si>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</si>
  <si>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</si>
  <si>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</si>
  <si>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</si>
  <si>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</si>
  <si>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</si>
  <si>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</si>
  <si>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</si>
  <si>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</si>
  <si>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</si>
  <si>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</si>
  <si>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</si>
  <si>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</si>
  <si>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</si>
  <si>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</si>
  <si>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</si>
  <si>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</si>
  <si>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</si>
  <si>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</si>
  <si>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</si>
  <si>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</si>
  <si>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</si>
  <si>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</si>
  <si>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</si>
  <si>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</si>
  <si>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</si>
  <si>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</si>
  <si>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</si>
  <si>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</si>
  <si>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</si>
  <si>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</si>
  <si>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</si>
  <si>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</si>
  <si>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</si>
  <si>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</si>
  <si>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</si>
  <si>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</si>
  <si>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</si>
  <si>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</si>
  <si>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</si>
  <si>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</si>
  <si>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</si>
  <si>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</si>
  <si>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</si>
  <si>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</si>
  <si>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</si>
  <si>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</si>
  <si>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</si>
  <si>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</si>
  <si>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</si>
  <si>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</si>
  <si>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</si>
  <si>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</si>
  <si>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</si>
  <si>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</si>
  <si>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</si>
  <si>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</si>
  <si>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</si>
  <si>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</si>
  <si>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</si>
  <si>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</si>
  <si>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</si>
  <si>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</si>
  <si>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</si>
  <si>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</si>
  <si>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</si>
  <si>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</si>
  <si>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</si>
  <si>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</si>
  <si>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</si>
  <si>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</si>
  <si>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</si>
  <si>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</si>
  <si>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</si>
  <si>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</si>
  <si>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</si>
  <si>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</si>
  <si>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</si>
  <si>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</si>
  <si>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</si>
  <si>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</si>
  <si>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</si>
  <si>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</si>
  <si>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</si>
  <si>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</si>
  <si>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</si>
  <si>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</si>
  <si>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</si>
  <si>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</si>
  <si>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</si>
  <si>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</si>
  <si>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</si>
  <si>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</si>
  <si>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</si>
  <si>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</si>
  <si>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</si>
  <si>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</si>
  <si>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</si>
  <si>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</si>
  <si>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</si>
  <si>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</si>
  <si>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</si>
  <si>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</si>
  <si>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</si>
  <si>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</si>
  <si>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</si>
  <si>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</si>
  <si>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</si>
  <si>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</si>
  <si>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</si>
  <si>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</si>
  <si>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</si>
  <si>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</si>
  <si>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</si>
  <si>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</si>
  <si>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</si>
  <si>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</si>
  <si>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</si>
  <si>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</si>
  <si>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</si>
  <si>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</si>
  <si>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</si>
  <si>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</si>
  <si>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</si>
  <si>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</si>
  <si>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</si>
  <si>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</si>
  <si>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</si>
  <si>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</si>
  <si>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</si>
  <si>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</si>
  <si>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</si>
  <si>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</si>
  <si>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</si>
  <si>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</si>
  <si>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</si>
  <si>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</si>
  <si>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</si>
  <si>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</si>
  <si>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</si>
  <si>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</si>
  <si>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</si>
  <si>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</si>
  <si>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</si>
  <si>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</si>
  <si>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</si>
  <si>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</si>
  <si>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</si>
  <si>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</si>
  <si>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</si>
  <si>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</si>
  <si>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</si>
  <si>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</si>
  <si>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</si>
  <si>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</si>
  <si>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</si>
  <si>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</si>
  <si>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</si>
  <si>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</si>
  <si>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</si>
  <si>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</si>
  <si>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</si>
  <si>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</si>
  <si>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</si>
  <si>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</si>
  <si>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</si>
  <si>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</si>
  <si>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</si>
  <si>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</si>
  <si>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</si>
  <si>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</si>
  <si>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</si>
  <si>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</si>
  <si>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</si>
  <si>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</si>
  <si>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</si>
  <si>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</si>
  <si>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</si>
  <si>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</si>
  <si>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</si>
  <si>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</si>
  <si>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</si>
  <si>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</si>
  <si>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</si>
  <si>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</si>
  <si>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</si>
  <si>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</si>
  <si>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</si>
  <si>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</si>
  <si>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</si>
  <si>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</si>
  <si>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</si>
  <si>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</si>
  <si>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</si>
  <si>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</si>
  <si>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</si>
  <si>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</si>
  <si>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</si>
  <si>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</si>
  <si>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</si>
  <si>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</si>
  <si>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</si>
  <si>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</si>
  <si>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</si>
  <si>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</si>
  <si>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</si>
  <si>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</si>
  <si>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</si>
  <si>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</si>
  <si>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</si>
  <si>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</si>
  <si>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</si>
  <si>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</si>
  <si>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</si>
  <si>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</si>
  <si>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</si>
  <si>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</si>
  <si>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</si>
  <si>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</si>
  <si>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</si>
  <si>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</si>
  <si>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</si>
  <si>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</si>
  <si>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</si>
  <si>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</si>
  <si>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</si>
  <si>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</si>
  <si>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</si>
  <si>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</si>
  <si>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</si>
  <si>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</si>
  <si>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</si>
  <si>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</si>
  <si>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</si>
  <si>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</si>
  <si>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</si>
  <si>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</si>
  <si>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</si>
  <si>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</si>
  <si>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</si>
  <si>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</si>
  <si>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</si>
  <si>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</si>
  <si>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</si>
  <si>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</si>
  <si>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</si>
  <si>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</si>
  <si>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</si>
  <si>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</si>
  <si>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</si>
  <si>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</si>
  <si>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</si>
  <si>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</si>
  <si>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</si>
  <si>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</si>
  <si>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</si>
  <si>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</si>
  <si>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</si>
  <si>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</si>
  <si>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</si>
  <si>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</si>
  <si>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</si>
  <si>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</si>
  <si>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</si>
  <si>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</si>
  <si>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</si>
  <si>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</si>
  <si>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</si>
  <si>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</si>
  <si>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</si>
  <si>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</si>
  <si>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</si>
  <si>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</si>
  <si>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</si>
  <si>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</si>
  <si>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</si>
  <si>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</si>
  <si>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</si>
  <si>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</si>
  <si>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</si>
  <si>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</si>
  <si>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</si>
  <si>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</si>
  <si>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</si>
  <si>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</si>
  <si>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</si>
  <si>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</si>
  <si>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</si>
  <si>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</si>
  <si>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</si>
  <si>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</si>
  <si>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</si>
  <si>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</si>
  <si>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</si>
  <si>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</si>
  <si>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</si>
  <si>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</si>
  <si>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</si>
  <si>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</si>
  <si>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</si>
  <si>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</si>
  <si>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</si>
  <si>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</si>
  <si>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</si>
  <si>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</si>
  <si>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</si>
  <si>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</si>
  <si>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</si>
  <si>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</si>
  <si>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</si>
  <si>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</si>
  <si>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</si>
  <si>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</si>
  <si>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</si>
  <si>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</si>
  <si>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</si>
  <si>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</si>
  <si>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</si>
  <si>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</si>
  <si>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</si>
  <si>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</si>
  <si>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</si>
  <si>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</si>
  <si>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</si>
  <si>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</si>
  <si>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</si>
  <si>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</si>
  <si>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</si>
  <si>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</si>
  <si>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</si>
  <si>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</si>
  <si>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</si>
  <si>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</si>
  <si>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</si>
  <si>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</si>
  <si>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</si>
  <si>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</si>
  <si>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</si>
  <si>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</si>
  <si>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</si>
  <si>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</si>
  <si>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</si>
  <si>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</si>
  <si>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</si>
  <si>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</si>
  <si>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</si>
  <si>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</si>
  <si>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</si>
  <si>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</si>
  <si>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</si>
  <si>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</si>
  <si>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</si>
  <si>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</si>
  <si>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</si>
  <si>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</si>
  <si>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</si>
  <si>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</si>
  <si>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</si>
  <si>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</si>
  <si>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</si>
  <si>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</si>
  <si>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</si>
  <si>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</si>
  <si>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</si>
  <si>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</si>
  <si>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</si>
  <si>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</si>
  <si>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</si>
  <si>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</si>
  <si>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</si>
  <si>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</si>
  <si>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</si>
  <si>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</si>
  <si>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</si>
  <si>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</si>
  <si>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</si>
  <si>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</si>
  <si>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</si>
  <si>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</si>
  <si>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</si>
  <si>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</si>
  <si>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</si>
  <si>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</si>
  <si>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</si>
  <si>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</si>
  <si>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</si>
  <si>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</si>
  <si>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</si>
  <si>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</si>
  <si>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</si>
  <si>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</si>
  <si>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</si>
  <si>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</si>
  <si>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</si>
  <si>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</si>
  <si>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</si>
  <si>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</si>
  <si>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</si>
  <si>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</si>
  <si>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</si>
  <si>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</si>
  <si>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</si>
  <si>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</si>
  <si>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</si>
  <si>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</si>
  <si>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</si>
  <si>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</si>
  <si>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</si>
  <si>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</si>
  <si>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</si>
  <si>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</si>
  <si>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</si>
  <si>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</si>
  <si>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</si>
  <si>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</si>
  <si>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</si>
  <si>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</si>
  <si>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</si>
  <si>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</si>
  <si>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</si>
  <si>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</si>
  <si>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</si>
  <si>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</si>
  <si>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</si>
  <si>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</si>
  <si>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</si>
  <si>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</si>
  <si>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</si>
  <si>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</si>
  <si>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</si>
  <si>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</si>
  <si>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</si>
  <si>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</si>
  <si>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</si>
  <si>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</si>
  <si>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</si>
  <si>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</si>
  <si>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</si>
  <si>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</si>
  <si>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</si>
  <si>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</si>
  <si>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</si>
  <si>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</si>
  <si>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</si>
  <si>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</si>
  <si>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</si>
  <si>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</si>
  <si>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</si>
  <si>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</si>
  <si>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</si>
  <si>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</si>
  <si>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</si>
  <si>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</si>
  <si>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</si>
  <si>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</si>
  <si>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</si>
  <si>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</si>
  <si>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</si>
  <si>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</si>
  <si>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</si>
  <si>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</si>
  <si>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</si>
  <si>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</si>
  <si>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</si>
  <si>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</si>
  <si>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</si>
  <si>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</si>
  <si>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</si>
  <si>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</si>
  <si>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</si>
  <si>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</si>
  <si>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</si>
  <si>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</si>
  <si>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</si>
  <si>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</si>
  <si>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</si>
  <si>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</si>
  <si>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</si>
  <si>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</si>
  <si>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</si>
  <si>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</si>
  <si>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</si>
  <si>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</si>
  <si>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</si>
  <si>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</si>
  <si>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</si>
  <si>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</si>
  <si>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</si>
  <si>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</si>
  <si>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</si>
  <si>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</si>
  <si>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</si>
  <si>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</si>
  <si>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</si>
  <si>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</si>
  <si>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</si>
  <si>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</si>
  <si>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</si>
  <si>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</si>
  <si>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</si>
  <si>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</si>
  <si>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</si>
  <si>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</si>
  <si>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</si>
  <si>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</si>
  <si>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</si>
  <si>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</si>
  <si>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</si>
  <si>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</si>
  <si>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</si>
  <si>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</si>
  <si>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</si>
  <si>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</si>
  <si>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</si>
  <si>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</si>
  <si>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</si>
  <si>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</si>
  <si>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</si>
  <si>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</si>
  <si>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</si>
  <si>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</si>
  <si>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</si>
  <si>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</si>
  <si>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</si>
  <si>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</si>
  <si>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</si>
  <si>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</si>
  <si>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</si>
  <si>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</si>
  <si>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</si>
  <si>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</si>
  <si>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</si>
  <si>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</si>
  <si>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</si>
  <si>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</si>
  <si>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</si>
  <si>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</si>
  <si>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</si>
  <si>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</si>
  <si>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</si>
  <si>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</si>
  <si>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</si>
  <si>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</si>
  <si>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</si>
  <si>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</si>
  <si>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</si>
  <si>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</si>
  <si>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</si>
  <si>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</si>
  <si>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</si>
  <si>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</si>
  <si>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</si>
  <si>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</si>
  <si>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</si>
  <si>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</si>
  <si>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</si>
  <si>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</si>
  <si>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</si>
  <si>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</si>
  <si>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</si>
  <si>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</si>
  <si>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</si>
  <si>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</si>
  <si>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</si>
  <si>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</si>
  <si>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</si>
  <si>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</si>
  <si>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</si>
  <si>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</si>
  <si>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</si>
  <si>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</si>
  <si>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</si>
  <si>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</si>
  <si>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</si>
  <si>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</si>
  <si>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</si>
  <si>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</si>
  <si>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</si>
  <si>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</si>
  <si>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</si>
  <si>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</si>
  <si>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</si>
  <si>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</si>
  <si>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</si>
  <si>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</si>
  <si>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</si>
  <si>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</si>
  <si>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</si>
  <si>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</si>
  <si>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</si>
  <si>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</si>
  <si>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</si>
  <si>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</si>
  <si>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</si>
  <si>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</si>
  <si>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</si>
  <si>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</si>
  <si>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</si>
  <si>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</si>
  <si>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</si>
  <si>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</si>
  <si>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</si>
  <si>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</si>
  <si>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</si>
  <si>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</si>
  <si>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</si>
  <si>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</si>
  <si>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</si>
  <si>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</si>
  <si>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</si>
  <si>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</si>
  <si>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</si>
  <si>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</si>
  <si>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</si>
  <si>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</si>
  <si>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</si>
  <si>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</si>
  <si>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</si>
  <si>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</si>
  <si>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</si>
  <si>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</si>
  <si>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</si>
  <si>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</si>
  <si>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</si>
  <si>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</si>
  <si>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</si>
  <si>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</si>
  <si>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</si>
  <si>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</si>
  <si>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</si>
  <si>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</si>
  <si>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</si>
  <si>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</si>
  <si>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</si>
  <si>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</si>
  <si>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</si>
  <si>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</si>
  <si>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</si>
  <si>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</si>
  <si>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</si>
  <si>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</si>
  <si>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</si>
  <si>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</si>
  <si>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</si>
  <si>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</si>
  <si>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</si>
  <si>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</si>
  <si>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</si>
  <si>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</si>
  <si>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</si>
  <si>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</si>
  <si>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</si>
  <si>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</si>
  <si>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</si>
  <si>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</si>
  <si>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</si>
  <si>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</si>
  <si>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</si>
  <si>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</si>
  <si>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</si>
  <si>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</si>
  <si>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</si>
  <si>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</si>
  <si>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</si>
  <si>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</si>
  <si>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</si>
  <si>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</si>
  <si>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</si>
  <si>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</si>
  <si>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</si>
  <si>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</si>
  <si>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</si>
  <si>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</si>
  <si>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</si>
  <si>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</si>
  <si>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</si>
  <si>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</si>
  <si>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</si>
  <si>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</si>
  <si>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</si>
  <si>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</si>
  <si>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</si>
  <si>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</si>
  <si>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</si>
  <si>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</si>
  <si>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</si>
  <si>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</si>
  <si>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</si>
  <si>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</si>
  <si>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</si>
  <si>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</si>
  <si>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</si>
  <si>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</si>
  <si>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</si>
  <si>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</si>
  <si>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</si>
  <si>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</si>
  <si>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</si>
  <si>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</si>
  <si>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</si>
  <si>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</si>
  <si>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</si>
  <si>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</si>
  <si>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</si>
  <si>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</si>
  <si>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</si>
  <si>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</si>
  <si>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</si>
  <si>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</si>
  <si>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</si>
  <si>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</si>
  <si>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</si>
  <si>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</si>
  <si>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</si>
  <si>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</si>
  <si>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</si>
  <si>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</si>
  <si>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</si>
  <si>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</si>
  <si>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</si>
  <si>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</si>
  <si>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</si>
  <si>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</si>
  <si>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</si>
  <si>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</si>
  <si>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</si>
  <si>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</si>
  <si>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</si>
  <si>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</si>
  <si>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</si>
  <si>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</si>
  <si>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</si>
  <si>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</si>
  <si>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</si>
  <si>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</si>
  <si>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</si>
  <si>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</si>
  <si>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</si>
  <si>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</si>
  <si>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</si>
  <si>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</si>
  <si>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</si>
  <si>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</si>
  <si>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</si>
  <si>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</si>
  <si>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</si>
  <si>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</si>
  <si>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</si>
  <si>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</si>
  <si>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</si>
  <si>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</si>
  <si>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</si>
  <si>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</si>
  <si>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</si>
  <si>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</si>
  <si>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</si>
  <si>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</si>
  <si>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</si>
  <si>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</si>
  <si>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</si>
  <si>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</si>
  <si>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</si>
  <si>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</si>
  <si>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</si>
  <si>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</si>
  <si>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</si>
  <si>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</si>
  <si>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</si>
  <si>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</si>
  <si>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</si>
  <si>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</si>
  <si>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</si>
  <si>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</si>
  <si>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</si>
  <si>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</si>
  <si>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</si>
  <si>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</si>
  <si>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</si>
  <si>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</si>
  <si>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</si>
  <si>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</si>
  <si>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</si>
  <si>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</si>
  <si>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</si>
  <si>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</si>
  <si>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</si>
  <si>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</si>
  <si>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</si>
  <si>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</si>
  <si>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</si>
  <si>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</si>
  <si>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</si>
  <si>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</si>
  <si>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</si>
  <si>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</si>
  <si>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</si>
  <si>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</si>
  <si>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</si>
  <si>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</si>
  <si>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</si>
  <si>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</si>
  <si>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</si>
  <si>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</si>
  <si>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</si>
  <si>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</si>
  <si>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</si>
  <si>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</si>
  <si>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</si>
  <si>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</si>
  <si>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</si>
  <si>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</si>
  <si>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</si>
  <si>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</si>
  <si>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</si>
  <si>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</si>
  <si>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</si>
  <si>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</si>
  <si>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</si>
  <si>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</si>
  <si>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</si>
  <si>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</si>
  <si>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</si>
  <si>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</si>
  <si>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</si>
  <si>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</si>
  <si>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</si>
  <si>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</si>
  <si>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</si>
  <si>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</si>
  <si>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</si>
  <si>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</si>
  <si>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</si>
  <si>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</si>
  <si>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</si>
  <si>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</si>
  <si>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</si>
  <si>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</si>
  <si>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</si>
  <si>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</si>
  <si>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</si>
  <si>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</si>
  <si>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</si>
  <si>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</si>
  <si>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</si>
  <si>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</si>
  <si>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</si>
  <si>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</si>
  <si>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</si>
  <si>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</si>
  <si>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</si>
  <si>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</si>
  <si>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</si>
  <si>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</si>
  <si>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</si>
  <si>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</si>
  <si>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</si>
  <si>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</si>
  <si>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</si>
  <si>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</si>
  <si>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</si>
  <si>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</si>
  <si>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</si>
  <si>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</si>
  <si>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</si>
  <si>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</si>
  <si>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</si>
  <si>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</si>
  <si>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</si>
  <si>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</si>
  <si>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</si>
  <si>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</si>
  <si>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</si>
  <si>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</si>
  <si>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</si>
  <si>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</si>
  <si>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</si>
  <si>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</si>
  <si>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</si>
  <si>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</si>
  <si>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</si>
  <si>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</si>
  <si>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</si>
  <si>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</si>
  <si>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</si>
  <si>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</si>
  <si>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</si>
  <si>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</si>
  <si>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</si>
  <si>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</si>
  <si>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</si>
  <si>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</si>
  <si>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</si>
  <si>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</si>
  <si>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</si>
  <si>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</si>
  <si>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</si>
  <si>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</si>
  <si>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</si>
  <si>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</si>
  <si>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</si>
  <si>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</si>
  <si>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</si>
  <si>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</si>
  <si>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</si>
  <si>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</si>
  <si>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</si>
  <si>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</si>
  <si>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</si>
  <si>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</si>
  <si>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</si>
  <si>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</si>
  <si>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</si>
  <si>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</si>
  <si>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</si>
  <si>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</si>
  <si>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</si>
  <si>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</si>
  <si>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</si>
  <si>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</si>
  <si>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</si>
  <si>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</si>
  <si>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</si>
  <si>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</si>
  <si>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</si>
  <si>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</si>
  <si>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</si>
  <si>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</si>
  <si>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</si>
  <si>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</si>
  <si>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</si>
  <si>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</si>
  <si>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</si>
  <si>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</si>
  <si>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</si>
  <si>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</si>
  <si>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</si>
  <si>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</si>
  <si>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</si>
  <si>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</si>
  <si>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</si>
  <si>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</si>
  <si>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</si>
  <si>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</si>
  <si>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</si>
  <si>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</si>
  <si>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</si>
  <si>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</si>
  <si>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</si>
  <si>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</si>
  <si>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</si>
  <si>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</si>
  <si>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</si>
  <si>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</si>
  <si>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</si>
  <si>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</si>
  <si>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</si>
  <si>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</si>
  <si>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</si>
  <si>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</si>
  <si>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</si>
  <si>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</si>
  <si>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</si>
  <si>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</si>
  <si>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</si>
  <si>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</si>
  <si>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</si>
  <si>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</si>
  <si>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</si>
  <si>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</si>
  <si>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</si>
  <si>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</si>
  <si>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</si>
  <si>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</si>
  <si>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</si>
  <si>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</si>
  <si>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</si>
  <si>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</si>
  <si>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</si>
  <si>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</si>
  <si>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</si>
  <si>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</si>
  <si>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</si>
  <si>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</si>
  <si>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</si>
  <si>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</si>
  <si>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</si>
  <si>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</si>
  <si>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</si>
  <si>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</si>
  <si>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</si>
  <si>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</si>
  <si>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</si>
  <si>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</si>
  <si>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</si>
  <si>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</si>
  <si>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</si>
  <si>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</si>
  <si>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</si>
  <si>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</si>
  <si>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</si>
  <si>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</si>
  <si>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</si>
  <si>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</si>
  <si>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</si>
  <si>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</si>
  <si>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</si>
  <si>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</si>
  <si>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</si>
  <si>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</si>
  <si>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</si>
  <si>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</si>
  <si>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</si>
  <si>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</si>
  <si>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</si>
  <si>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</si>
  <si>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</si>
  <si>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</si>
  <si>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</si>
  <si>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</si>
  <si>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</si>
  <si>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</si>
  <si>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</si>
  <si>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</si>
  <si>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</si>
  <si>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</si>
  <si>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</si>
  <si>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</si>
  <si>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</si>
  <si>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</si>
  <si>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</si>
  <si>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</si>
  <si>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</si>
  <si>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</si>
  <si>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</si>
  <si>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</si>
  <si>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</si>
  <si>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</si>
  <si>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</si>
  <si>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</si>
  <si>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</si>
  <si>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</si>
  <si>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</si>
  <si>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</si>
  <si>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</si>
  <si>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</si>
  <si>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</si>
  <si>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</si>
  <si>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</si>
  <si>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</si>
  <si>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</si>
  <si>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</si>
  <si>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</si>
  <si>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</si>
  <si>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</si>
  <si>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</si>
  <si>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</si>
  <si>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</si>
  <si>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</si>
  <si>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</si>
  <si>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</si>
  <si>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</si>
  <si>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</si>
  <si>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</si>
  <si>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</si>
  <si>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</si>
  <si>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</si>
  <si>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</si>
  <si>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</si>
  <si>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</si>
  <si>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</si>
  <si>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</si>
  <si>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</si>
  <si>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</si>
  <si>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</si>
  <si>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</si>
  <si>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</si>
  <si>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</si>
  <si>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</si>
  <si>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</si>
  <si>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</si>
  <si>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</si>
  <si>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</si>
  <si>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</si>
  <si>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</si>
  <si>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</si>
  <si>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</si>
  <si>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</si>
  <si>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</si>
  <si>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</si>
  <si>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</si>
  <si>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</si>
  <si>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</si>
  <si>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</si>
  <si>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</si>
  <si>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</si>
  <si>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</si>
  <si>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</si>
  <si>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</si>
  <si>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</si>
  <si>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</si>
  <si>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</si>
  <si>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</si>
  <si>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</si>
  <si>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</si>
  <si>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</si>
  <si>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</si>
  <si>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</si>
  <si>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</si>
  <si>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</si>
  <si>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</si>
  <si>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</si>
  <si>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</si>
  <si>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</si>
  <si>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</si>
  <si>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</si>
  <si>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</si>
  <si>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</si>
  <si>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</si>
  <si>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</si>
  <si>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</si>
  <si>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</si>
  <si>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</si>
  <si>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</si>
  <si>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</si>
  <si>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</si>
  <si>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</si>
  <si>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</si>
  <si>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</si>
  <si>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</si>
  <si>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</si>
  <si>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</si>
  <si>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</si>
  <si>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</si>
  <si>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</si>
  <si>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</si>
  <si>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</si>
  <si>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</si>
  <si>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</si>
  <si>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</si>
  <si>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</si>
  <si>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</si>
  <si>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</si>
  <si>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</si>
  <si>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</si>
  <si>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</si>
  <si>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</si>
  <si>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</si>
  <si>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</si>
  <si>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</si>
  <si>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</si>
  <si>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</si>
  <si>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</si>
  <si>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</si>
  <si>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</si>
  <si>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</si>
  <si>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</si>
  <si>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</si>
  <si>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</si>
  <si>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</si>
  <si>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</si>
  <si>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</si>
  <si>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</si>
  <si>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</si>
  <si>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</si>
  <si>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</si>
  <si>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</si>
  <si>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</si>
  <si>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</si>
  <si>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</si>
  <si>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</si>
  <si>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</si>
  <si>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</si>
  <si>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</si>
  <si>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</si>
  <si>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</si>
  <si>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</si>
  <si>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</si>
  <si>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</si>
  <si>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</si>
  <si>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</si>
  <si>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</si>
  <si>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</si>
  <si>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</si>
  <si>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</si>
  <si>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</si>
  <si>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</si>
  <si>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</si>
  <si>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</si>
  <si>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</si>
  <si>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</si>
  <si>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</si>
  <si>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</si>
  <si>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</si>
  <si>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</si>
  <si>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</si>
  <si>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</si>
  <si>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</si>
  <si>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</si>
  <si>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</si>
  <si>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</si>
  <si>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</si>
  <si>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</si>
  <si>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</si>
  <si>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</si>
  <si>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</si>
  <si>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</si>
  <si>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</si>
  <si>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</si>
  <si>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</si>
  <si>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</si>
  <si>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</si>
  <si>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</si>
  <si>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</si>
  <si>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</si>
  <si>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</si>
  <si>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</si>
  <si>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</si>
  <si>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</si>
  <si>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</si>
  <si>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</si>
  <si>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</si>
  <si>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</si>
  <si>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</si>
  <si>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</si>
  <si>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</si>
  <si>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</si>
  <si>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</si>
  <si>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</si>
  <si>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</si>
  <si>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</si>
  <si>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</si>
  <si>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</si>
  <si>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</si>
  <si>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</si>
  <si>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</si>
  <si>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</si>
  <si>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</si>
  <si>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</si>
  <si>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</si>
  <si>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</si>
  <si>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</si>
  <si>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</si>
  <si>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</si>
  <si>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</si>
  <si>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</si>
  <si>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</si>
  <si>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</si>
  <si>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</si>
  <si>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</si>
  <si>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</si>
  <si>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</si>
  <si>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</si>
  <si>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</si>
  <si>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</si>
  <si>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</si>
  <si>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</si>
  <si>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</si>
  <si>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</si>
  <si>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</si>
  <si>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</si>
  <si>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</si>
  <si>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</si>
  <si>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</si>
  <si>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</si>
  <si>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</si>
  <si>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</si>
  <si>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</si>
  <si>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</si>
  <si>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</si>
  <si>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</si>
  <si>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</si>
  <si>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</si>
  <si>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</si>
  <si>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</si>
  <si>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</si>
  <si>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</si>
  <si>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</si>
  <si>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</si>
  <si>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</si>
  <si>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</si>
  <si>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</si>
  <si>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</si>
  <si>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</si>
  <si>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</si>
  <si>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</si>
  <si>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</si>
  <si>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</si>
  <si>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</si>
  <si>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</si>
  <si>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</si>
  <si>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</si>
  <si>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</si>
  <si>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</si>
  <si>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</si>
  <si>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</si>
  <si>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</si>
  <si>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</si>
  <si>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</si>
  <si>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</si>
  <si>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</si>
  <si>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</si>
  <si>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</si>
  <si>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</si>
  <si>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</si>
  <si>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</si>
  <si>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</si>
  <si>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</si>
  <si>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</si>
  <si>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</si>
  <si>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</si>
  <si>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</si>
  <si>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</si>
  <si>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</si>
  <si>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</si>
  <si>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</si>
  <si>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</si>
  <si>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</si>
  <si>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</si>
  <si>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</si>
  <si>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</si>
  <si>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</si>
  <si>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</si>
  <si>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</si>
  <si>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</si>
  <si>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</si>
  <si>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</si>
  <si>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</si>
  <si>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</si>
  <si>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</si>
  <si>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</si>
  <si>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</si>
  <si>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</si>
  <si>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</si>
  <si>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</si>
  <si>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</si>
  <si>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</si>
  <si>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</si>
  <si>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</si>
  <si>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</si>
  <si>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</si>
  <si>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</si>
  <si>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</si>
  <si>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</si>
  <si>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</si>
  <si>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</si>
  <si>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</si>
  <si>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</si>
  <si>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</si>
  <si>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</si>
  <si>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</si>
  <si>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</si>
  <si>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</si>
  <si>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</si>
  <si>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</si>
  <si>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</si>
  <si>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</si>
  <si>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</si>
  <si>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</si>
  <si>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</si>
  <si>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</si>
  <si>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</si>
  <si>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</si>
  <si>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</si>
  <si>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</si>
  <si>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</si>
  <si>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</si>
  <si>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</si>
  <si>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</si>
  <si>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</si>
  <si>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</si>
  <si>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</si>
  <si>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</si>
  <si>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</si>
  <si>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</si>
  <si>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</si>
  <si>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</si>
  <si>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</si>
  <si>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</si>
  <si>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</si>
  <si>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</si>
  <si>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</si>
  <si>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</si>
  <si>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</si>
  <si>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</si>
  <si>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</si>
  <si>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</si>
  <si>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</si>
  <si>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</si>
  <si>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</si>
  <si>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</si>
  <si>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</si>
  <si>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</si>
  <si>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</si>
  <si>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</si>
  <si>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</si>
  <si>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</si>
  <si>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</si>
  <si>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</si>
  <si>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</si>
  <si>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</si>
  <si>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</si>
  <si>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</si>
  <si>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</si>
  <si>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</si>
  <si>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</si>
  <si>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</si>
  <si>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</si>
  <si>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</si>
  <si>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</si>
  <si>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</si>
  <si>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</si>
  <si>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</si>
  <si>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</si>
  <si>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</si>
  <si>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</si>
  <si>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</si>
  <si>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</si>
  <si>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</si>
  <si>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</si>
  <si>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</si>
  <si>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</si>
  <si>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</si>
  <si>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</si>
  <si>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</si>
  <si>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</si>
  <si>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</si>
  <si>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</si>
  <si>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</si>
  <si>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</si>
  <si>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</si>
  <si>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</si>
  <si>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</si>
  <si>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</si>
  <si>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</si>
  <si>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</si>
  <si>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</si>
  <si>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</si>
  <si>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</si>
  <si>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</si>
  <si>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</si>
  <si>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</si>
  <si>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</si>
  <si>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</si>
  <si>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</si>
  <si>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</si>
  <si>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</si>
  <si>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</si>
  <si>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</si>
  <si>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</si>
  <si>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</si>
  <si>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</si>
  <si>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</si>
  <si>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</si>
  <si>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</si>
  <si>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</si>
  <si>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</si>
  <si>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</si>
  <si>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</si>
  <si>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</si>
  <si>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</si>
  <si>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</si>
  <si>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</si>
  <si>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</si>
  <si>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</si>
  <si>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</si>
  <si>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</si>
  <si>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</si>
  <si>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</si>
  <si>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</si>
  <si>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</si>
  <si>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</si>
  <si>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</si>
  <si>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</si>
  <si>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</si>
  <si>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</si>
  <si>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</si>
  <si>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</si>
  <si>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</si>
  <si>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</si>
  <si>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</si>
  <si>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</si>
  <si>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</si>
  <si>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</si>
  <si>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</si>
  <si>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</si>
  <si>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</si>
  <si>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</si>
  <si>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</si>
  <si>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</si>
  <si>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</si>
  <si>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</si>
  <si>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</si>
  <si>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</si>
  <si>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</si>
  <si>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</si>
  <si>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</si>
  <si>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</si>
  <si>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</si>
  <si>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</si>
  <si>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</si>
  <si>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</si>
  <si>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</si>
  <si>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</si>
  <si>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</si>
  <si>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</si>
  <si>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</si>
  <si>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</si>
  <si>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</si>
  <si>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</si>
  <si>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</si>
  <si>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</si>
  <si>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</si>
  <si>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</si>
  <si>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</si>
  <si>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</si>
  <si>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</si>
  <si>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</si>
  <si>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</si>
  <si>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</si>
  <si>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</si>
  <si>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</si>
  <si>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</si>
  <si>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</si>
  <si>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</si>
  <si>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</si>
  <si>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</si>
  <si>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</si>
  <si>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</si>
  <si>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</si>
  <si>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</si>
  <si>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</si>
  <si>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</si>
  <si>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</si>
  <si>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</si>
  <si>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</si>
  <si>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</si>
  <si>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</si>
  <si>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</si>
  <si>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</si>
  <si>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</si>
  <si>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</si>
  <si>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</si>
  <si>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</si>
  <si>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</si>
  <si>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</si>
  <si>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</si>
  <si>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</si>
  <si>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</si>
  <si>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</si>
  <si>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</si>
  <si>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</si>
  <si>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</si>
  <si>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</si>
  <si>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</si>
  <si>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</si>
  <si>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</si>
  <si>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</si>
  <si>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</si>
  <si>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</si>
  <si>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</si>
  <si>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</si>
  <si>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</si>
  <si>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</si>
  <si>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</si>
  <si>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</si>
  <si>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</si>
  <si>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</si>
  <si>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</si>
  <si>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</si>
  <si>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</si>
  <si>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</si>
  <si>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</si>
  <si>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</si>
  <si>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</si>
  <si>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</si>
  <si>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</si>
  <si>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</si>
  <si>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</si>
  <si>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</si>
  <si>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</si>
  <si>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</si>
  <si>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</si>
  <si>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</si>
  <si>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</si>
  <si>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</si>
  <si>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</si>
  <si>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</si>
  <si>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</si>
  <si>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</si>
  <si>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</si>
  <si>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</si>
  <si>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</si>
  <si>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</si>
  <si>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</si>
  <si>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</si>
  <si>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</si>
  <si>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</si>
  <si>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</si>
  <si>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</si>
  <si>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</si>
  <si>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</si>
  <si>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</si>
  <si>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</si>
  <si>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</si>
  <si>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</si>
  <si>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</si>
  <si>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</si>
  <si>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</si>
  <si>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</si>
  <si>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</si>
  <si>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</si>
  <si>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</si>
  <si>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</si>
  <si>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</si>
  <si>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</si>
  <si>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</si>
  <si>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</si>
  <si>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</si>
  <si>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</si>
  <si>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</si>
  <si>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</si>
  <si>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</si>
  <si>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</si>
  <si>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</si>
  <si>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</si>
  <si>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</si>
  <si>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</si>
  <si>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</si>
  <si>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</si>
  <si>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</si>
  <si>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</si>
  <si>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</si>
  <si>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</si>
  <si>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</si>
  <si>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</si>
  <si>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</si>
  <si>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</si>
  <si>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</si>
  <si>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</si>
  <si>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</si>
  <si>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</si>
  <si>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</si>
  <si>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</si>
  <si>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</si>
  <si>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</si>
  <si>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</si>
  <si>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</si>
  <si>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</si>
  <si>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</si>
  <si>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</si>
  <si>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</si>
  <si>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</si>
  <si>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</si>
  <si>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</si>
  <si>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</si>
  <si>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</si>
  <si>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</si>
  <si>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</si>
  <si>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</si>
  <si>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</si>
  <si>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</si>
  <si>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</si>
  <si>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</si>
  <si>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</si>
  <si>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</si>
  <si>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</si>
  <si>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</si>
  <si>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</si>
  <si>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</si>
  <si>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</si>
  <si>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</si>
  <si>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</si>
  <si>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</si>
  <si>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</si>
  <si>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</si>
  <si>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</si>
  <si>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</si>
  <si>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</si>
  <si>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</si>
  <si>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</si>
  <si>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</si>
  <si>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</si>
  <si>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</si>
  <si>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</si>
  <si>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</si>
  <si>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</si>
  <si>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</si>
  <si>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</si>
  <si>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</si>
  <si>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</si>
  <si>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</si>
  <si>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</si>
  <si>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</si>
  <si>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</si>
  <si>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</si>
  <si>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</si>
  <si>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</si>
  <si>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</si>
  <si>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</si>
  <si>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</si>
  <si>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</si>
  <si>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</si>
  <si>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</si>
  <si>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</si>
  <si>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</si>
  <si>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</si>
  <si>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</si>
  <si>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</si>
  <si>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</si>
  <si>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</si>
  <si>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</si>
  <si>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</si>
  <si>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</si>
  <si>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</si>
  <si>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</si>
  <si>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</si>
  <si>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</si>
  <si>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</si>
  <si>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</si>
  <si>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</si>
  <si>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</si>
  <si>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</si>
  <si>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</si>
  <si>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</si>
  <si>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</si>
  <si>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</si>
  <si>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</si>
  <si>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</si>
  <si>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</si>
  <si>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</si>
  <si>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</si>
  <si>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</si>
  <si>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</si>
  <si>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</si>
  <si>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</si>
  <si>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</si>
  <si>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</si>
  <si>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</si>
  <si>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</si>
  <si>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</si>
  <si>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</si>
  <si>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</si>
  <si>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</si>
  <si>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</si>
  <si>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</si>
  <si>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</si>
  <si>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</si>
  <si>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</si>
  <si>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</si>
  <si>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</si>
  <si>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</si>
  <si>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</si>
  <si>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</si>
  <si>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</si>
  <si>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</si>
  <si>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</si>
  <si>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</si>
  <si>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</si>
  <si>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</si>
  <si>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</si>
  <si>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</si>
  <si>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</si>
  <si>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</si>
  <si>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</si>
  <si>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</si>
  <si>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</si>
  <si>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</si>
  <si>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</si>
  <si>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</si>
  <si>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</si>
  <si>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</si>
  <si>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</si>
  <si>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</si>
  <si>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</si>
  <si>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</si>
  <si>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</si>
  <si>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</si>
  <si>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</si>
  <si>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</si>
  <si>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</si>
  <si>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</si>
  <si>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</si>
  <si>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</si>
  <si>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</si>
  <si>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</si>
  <si>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</si>
  <si>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</si>
  <si>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</si>
  <si>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</si>
  <si>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</si>
  <si>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</si>
  <si>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</si>
  <si>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</si>
  <si>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</si>
  <si>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</si>
  <si>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</si>
  <si>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</si>
  <si>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</si>
  <si>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</si>
  <si>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</si>
  <si>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</si>
  <si>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</si>
  <si>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</si>
  <si>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</si>
  <si>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</si>
  <si>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</si>
  <si>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</si>
  <si>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</si>
  <si>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</si>
  <si>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</si>
  <si>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</si>
  <si>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</si>
  <si>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</si>
  <si>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</si>
  <si>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</si>
  <si>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</si>
  <si>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</si>
  <si>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</si>
  <si>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</si>
  <si>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</si>
  <si>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</si>
  <si>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</si>
  <si>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</si>
  <si>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</si>
  <si>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</si>
  <si>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</si>
  <si>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</si>
  <si>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</si>
  <si>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</si>
  <si>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</si>
  <si>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</si>
  <si>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</si>
  <si>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</si>
  <si>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</si>
  <si>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</si>
  <si>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</si>
  <si>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</si>
  <si>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</si>
  <si>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</si>
  <si>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</si>
  <si>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</si>
  <si>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</si>
  <si>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</si>
  <si>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</si>
  <si>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</si>
  <si>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</si>
  <si>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</si>
  <si>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</si>
  <si>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</si>
  <si>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</si>
  <si>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</si>
  <si>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</si>
  <si>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</si>
  <si>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</si>
  <si>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</si>
  <si>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</si>
  <si>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</si>
  <si>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</si>
  <si>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</si>
  <si>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</si>
  <si>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</si>
  <si>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</si>
  <si>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</si>
  <si>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</si>
  <si>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</si>
  <si>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</si>
  <si>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</si>
  <si>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</si>
  <si>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</si>
  <si>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</si>
  <si>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</si>
  <si>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</si>
  <si>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</si>
  <si>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</si>
  <si>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</si>
  <si>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</si>
  <si>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</si>
  <si>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</si>
  <si>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</si>
  <si>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</si>
  <si>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</si>
  <si>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</si>
  <si>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</si>
  <si>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</si>
  <si>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</si>
  <si>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</si>
  <si>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</si>
  <si>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</si>
  <si>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</si>
  <si>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</si>
  <si>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</si>
  <si>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</si>
  <si>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</si>
  <si>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</si>
  <si>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</si>
  <si>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</si>
  <si>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</si>
  <si>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</si>
  <si>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</si>
  <si>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</si>
  <si>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</si>
  <si>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</si>
  <si>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</si>
  <si>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</si>
  <si>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</si>
  <si>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</si>
  <si>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</si>
  <si>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</si>
  <si>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</si>
  <si>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</si>
  <si>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</si>
  <si>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</si>
  <si>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</si>
  <si>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</si>
  <si>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</si>
  <si>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</si>
  <si>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</si>
  <si>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</si>
  <si>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</si>
  <si>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</si>
  <si>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</si>
  <si>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</si>
  <si>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</si>
  <si>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</si>
  <si>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</si>
  <si>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</si>
  <si>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</si>
  <si>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</si>
  <si>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</si>
  <si>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</si>
  <si>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</si>
  <si>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</si>
  <si>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</si>
  <si>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</si>
  <si>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</si>
  <si>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</si>
  <si>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</si>
  <si>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</si>
  <si>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</si>
  <si>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</si>
  <si>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</si>
  <si>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</si>
  <si>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</si>
  <si>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</si>
  <si>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</si>
  <si>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</si>
  <si>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</si>
  <si>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</si>
  <si>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</si>
  <si>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</si>
  <si>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</si>
  <si>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</si>
  <si>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</si>
  <si>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</si>
  <si>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</si>
  <si>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</si>
  <si>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</si>
  <si>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</si>
  <si>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</si>
  <si>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</si>
  <si>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</si>
  <si>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</si>
  <si>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</si>
  <si>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</si>
  <si>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</si>
  <si>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</si>
  <si>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</si>
  <si>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</si>
  <si>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</si>
  <si>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</si>
  <si>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</si>
  <si>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</si>
  <si>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</si>
  <si>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</si>
  <si>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</si>
  <si>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</si>
  <si>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</si>
  <si>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</si>
  <si>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</si>
  <si>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</si>
  <si>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</si>
  <si>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</si>
  <si>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</si>
  <si>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</si>
  <si>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</si>
  <si>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</si>
  <si>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</si>
  <si>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</si>
  <si>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</si>
  <si>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</si>
  <si>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</si>
  <si>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</si>
  <si>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</si>
  <si>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</si>
  <si>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</si>
  <si>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</si>
  <si>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</si>
  <si>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</si>
  <si>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</si>
  <si>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</si>
  <si>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</si>
  <si>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</si>
  <si>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</si>
  <si>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</si>
  <si>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</si>
  <si>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</si>
  <si>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</si>
  <si>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</si>
  <si>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</si>
  <si>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</si>
  <si>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</si>
  <si>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</si>
  <si>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</si>
  <si>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</si>
  <si>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</si>
  <si>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</si>
  <si>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</si>
  <si>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</si>
  <si>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</si>
  <si>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</si>
  <si>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</si>
  <si>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</si>
  <si>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</si>
  <si>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</si>
  <si>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</si>
  <si>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</si>
  <si>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</si>
  <si>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</si>
  <si>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</si>
  <si>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</si>
  <si>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</si>
  <si>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</si>
  <si>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</si>
  <si>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</si>
  <si>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</si>
  <si>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</si>
  <si>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</si>
  <si>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</si>
  <si>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</si>
  <si>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</si>
  <si>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</si>
  <si>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</si>
  <si>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</si>
  <si>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</si>
  <si>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</si>
  <si>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</si>
  <si>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</si>
  <si>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</si>
  <si>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</si>
  <si>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</si>
  <si>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</si>
  <si>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</si>
  <si>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</si>
  <si>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</si>
  <si>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</si>
  <si>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</si>
  <si>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</si>
  <si>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</si>
  <si>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</si>
  <si>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</si>
  <si>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</si>
  <si>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</si>
  <si>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</si>
  <si>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</si>
  <si>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</si>
  <si>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</si>
  <si>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</si>
  <si>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</si>
  <si>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</si>
  <si>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</si>
  <si>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</si>
  <si>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</si>
  <si>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</si>
  <si>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</si>
  <si>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</si>
  <si>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</si>
  <si>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</si>
  <si>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</si>
  <si>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</si>
  <si>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</si>
  <si>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</si>
  <si>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</si>
  <si>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</si>
  <si>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</si>
  <si>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</si>
  <si>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</si>
  <si>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</si>
  <si>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</si>
  <si>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</si>
  <si>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</si>
  <si>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</si>
  <si>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</si>
  <si>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</si>
  <si>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</si>
  <si>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</si>
  <si>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</si>
  <si>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</si>
  <si>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</si>
  <si>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</si>
  <si>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</si>
  <si>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</si>
  <si>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</si>
  <si>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</si>
  <si>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</si>
  <si>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</si>
  <si>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</si>
  <si>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</si>
  <si>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</si>
  <si>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</si>
  <si>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</si>
  <si>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</si>
  <si>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</si>
  <si>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</si>
  <si>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</si>
  <si>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</si>
  <si>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</si>
  <si>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</si>
  <si>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</si>
  <si>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</si>
  <si>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</si>
  <si>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</si>
  <si>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</si>
  <si>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</si>
  <si>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</si>
  <si>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</si>
  <si>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</si>
  <si>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</si>
  <si>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</si>
  <si>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</si>
  <si>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</si>
  <si>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</si>
  <si>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</si>
  <si>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</si>
  <si>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</si>
  <si>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</si>
  <si>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</si>
  <si>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</si>
  <si>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</si>
  <si>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</si>
  <si>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</si>
  <si>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</si>
  <si>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</si>
  <si>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</si>
  <si>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</si>
  <si>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</si>
  <si>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</si>
  <si>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</si>
  <si>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</si>
  <si>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</si>
  <si>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</si>
  <si>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</si>
  <si>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</si>
  <si>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</si>
  <si>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</si>
  <si>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</si>
  <si>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</si>
  <si>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</si>
  <si>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</si>
  <si>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</si>
  <si>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</si>
  <si>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</si>
  <si>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</si>
  <si>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</si>
  <si>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</si>
  <si>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</si>
  <si>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</si>
  <si>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</si>
  <si>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</si>
  <si>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</si>
  <si>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</si>
  <si>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</si>
  <si>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</si>
  <si>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</si>
  <si>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</si>
  <si>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</si>
  <si>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</si>
  <si>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</si>
  <si>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</si>
  <si>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</si>
  <si>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</si>
  <si>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</si>
  <si>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</si>
  <si>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</si>
  <si>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</si>
  <si>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</si>
  <si>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</si>
  <si>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</si>
  <si>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</si>
  <si>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</si>
  <si>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</si>
  <si>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</si>
  <si>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</si>
  <si>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</si>
  <si>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</si>
  <si>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</si>
  <si>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</si>
  <si>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</si>
  <si>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</si>
  <si>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</si>
  <si>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</si>
  <si>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</si>
  <si>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</si>
  <si>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</si>
  <si>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</si>
  <si>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</si>
  <si>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</si>
  <si>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</si>
  <si>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</si>
  <si>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</si>
  <si>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</si>
  <si>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</si>
  <si>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</si>
  <si>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</si>
  <si>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</si>
  <si>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</si>
  <si>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</si>
  <si>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</si>
  <si>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</si>
  <si>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</si>
  <si>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</si>
  <si>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</si>
  <si>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</si>
  <si>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</si>
  <si>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</si>
  <si>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</si>
  <si>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</si>
  <si>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</si>
  <si>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</si>
  <si>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</si>
  <si>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</si>
  <si>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</si>
  <si>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</si>
  <si>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</si>
  <si>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</si>
  <si>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</si>
  <si>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</si>
  <si>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</si>
  <si>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</si>
  <si>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</si>
  <si>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</si>
  <si>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</si>
  <si>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</si>
  <si>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</si>
  <si>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</si>
  <si>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</si>
  <si>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</si>
  <si>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</si>
  <si>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</si>
  <si>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</si>
  <si>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</si>
  <si>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</si>
  <si>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</si>
  <si>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</si>
  <si>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</si>
  <si>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</si>
  <si>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</si>
  <si>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</si>
  <si>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</si>
  <si>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</si>
  <si>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</si>
  <si>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</si>
  <si>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</si>
  <si>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</si>
  <si>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</si>
  <si>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</si>
  <si>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</si>
  <si>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</si>
  <si>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</si>
  <si>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</si>
  <si>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</si>
  <si>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</si>
  <si>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</si>
  <si>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</si>
  <si>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</si>
  <si>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</si>
  <si>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</si>
  <si>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</si>
  <si>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</si>
  <si>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</si>
  <si>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</si>
  <si>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</si>
  <si>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</si>
  <si>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</si>
  <si>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</si>
  <si>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</si>
  <si>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</si>
  <si>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</si>
  <si>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</si>
  <si>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</si>
  <si>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</si>
  <si>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</si>
  <si>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</si>
  <si>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</si>
  <si>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</si>
  <si>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</si>
  <si>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</si>
  <si>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</si>
  <si>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</si>
  <si>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</si>
  <si>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</si>
  <si>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</si>
  <si>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</si>
  <si>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</si>
  <si>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</si>
  <si>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</si>
  <si>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</si>
  <si>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</si>
  <si>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</si>
  <si>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</si>
  <si>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</si>
  <si>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</si>
  <si>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</si>
  <si>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</si>
  <si>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</si>
  <si>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</si>
  <si>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</si>
  <si>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</si>
  <si>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</si>
  <si>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</si>
  <si>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</si>
  <si>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</si>
  <si>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</si>
  <si>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</si>
  <si>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</si>
  <si>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</si>
  <si>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</si>
  <si>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</si>
  <si>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</si>
  <si>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</si>
  <si>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</si>
  <si>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</si>
  <si>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</si>
  <si>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</si>
  <si>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</si>
  <si>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</si>
  <si>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</si>
  <si>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</si>
  <si>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</si>
  <si>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</si>
  <si>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</si>
  <si>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</si>
  <si>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</si>
  <si>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</si>
  <si>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</si>
  <si>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</si>
  <si>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</si>
  <si>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</si>
  <si>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</si>
  <si>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</si>
  <si>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</si>
  <si>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</si>
  <si>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</si>
  <si>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</si>
  <si>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</si>
  <si>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</si>
  <si>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</si>
  <si>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</si>
  <si>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</si>
  <si>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</si>
  <si>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</si>
  <si>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</si>
  <si>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</si>
  <si>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</si>
  <si>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</si>
  <si>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</si>
  <si>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</si>
  <si>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</si>
  <si>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</si>
  <si>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</si>
  <si>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</si>
  <si>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</si>
  <si>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</si>
  <si>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</si>
  <si>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</si>
  <si>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</si>
  <si>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</si>
  <si>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</si>
  <si>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</si>
  <si>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</si>
  <si>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</si>
  <si>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</si>
  <si>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</si>
  <si>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</si>
  <si>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</si>
  <si>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</si>
  <si>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</si>
  <si>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</si>
  <si>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</si>
  <si>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</si>
  <si>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</si>
  <si>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</si>
  <si>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</si>
  <si>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</si>
  <si>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</si>
  <si>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</si>
  <si>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</si>
  <si>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</si>
  <si>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</si>
  <si>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</si>
  <si>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</si>
  <si>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</si>
  <si>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</si>
  <si>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</si>
  <si>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</si>
  <si>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</si>
  <si>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</si>
  <si>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</si>
  <si>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</si>
  <si>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</si>
  <si>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</si>
  <si>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</si>
  <si>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</si>
  <si>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</si>
  <si>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</si>
  <si>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</si>
  <si>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</si>
  <si>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</si>
  <si>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</si>
  <si>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</si>
  <si>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</si>
  <si>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</si>
  <si>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</si>
  <si>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</si>
  <si>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</si>
  <si>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</si>
  <si>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</si>
  <si>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</si>
  <si>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</si>
  <si>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</si>
  <si>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</si>
  <si>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</si>
  <si>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</si>
  <si>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</si>
  <si>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</si>
  <si>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</si>
  <si>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</si>
  <si>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</si>
  <si>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</si>
  <si>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</si>
  <si>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</si>
  <si>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</si>
  <si>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</si>
  <si>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</si>
  <si>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</si>
  <si>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</si>
  <si>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</si>
  <si>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</si>
  <si>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</si>
  <si>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</si>
  <si>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</si>
  <si>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</si>
  <si>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</si>
  <si>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</si>
  <si>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</si>
  <si>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</si>
  <si>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</si>
  <si>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</si>
  <si>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</si>
  <si>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</si>
  <si>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</si>
  <si>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</si>
  <si>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</si>
  <si>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</si>
  <si>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</si>
  <si>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</si>
  <si>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</si>
  <si>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</si>
  <si>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</si>
  <si>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</si>
  <si>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</si>
  <si>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</si>
  <si>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</si>
  <si>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</si>
  <si>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</si>
  <si>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</si>
  <si>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</si>
  <si>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</si>
  <si>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</si>
  <si>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</si>
  <si>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</si>
  <si>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</si>
  <si>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</si>
  <si>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</si>
  <si>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</si>
  <si>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</si>
  <si>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</si>
  <si>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</si>
  <si>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</si>
  <si>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</si>
  <si>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</si>
  <si>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</si>
  <si>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</si>
  <si>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</si>
  <si>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</si>
  <si>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</si>
  <si>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</si>
  <si>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</si>
  <si>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</si>
  <si>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</si>
  <si>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</si>
  <si>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</si>
  <si>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</si>
  <si>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</si>
  <si>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</si>
  <si>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</si>
  <si>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</si>
  <si>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</si>
  <si>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</si>
  <si>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</si>
  <si>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</si>
  <si>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</si>
  <si>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</si>
  <si>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</si>
  <si>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</si>
  <si>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</si>
  <si>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</si>
  <si>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</si>
  <si>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</si>
  <si>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</si>
  <si>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</si>
  <si>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</si>
  <si>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</si>
  <si>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</si>
  <si>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</si>
  <si>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</si>
  <si>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</si>
  <si>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</si>
  <si>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</si>
  <si>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</si>
  <si>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</si>
  <si>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</si>
  <si>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</si>
  <si>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</si>
  <si>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</si>
  <si>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</si>
  <si>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</si>
  <si>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</si>
  <si>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</si>
  <si>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</si>
  <si>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</si>
  <si>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</si>
  <si>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</si>
  <si>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</si>
  <si>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</si>
  <si>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</si>
  <si>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</si>
  <si>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</si>
  <si>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</si>
  <si>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</si>
  <si>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</si>
  <si>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</si>
  <si>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</si>
  <si>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</si>
  <si>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</si>
  <si>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</si>
  <si>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</si>
  <si>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</si>
  <si>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</si>
  <si>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</si>
  <si>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</si>
  <si>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</si>
  <si>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</si>
  <si>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</si>
  <si>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</si>
  <si>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</si>
  <si>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</si>
  <si>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</si>
  <si>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</si>
  <si>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</si>
  <si>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</si>
  <si>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</si>
  <si>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</si>
  <si>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</si>
  <si>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</si>
  <si>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</si>
  <si>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</si>
  <si>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</si>
  <si>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</si>
  <si>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</si>
  <si>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</si>
  <si>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</si>
  <si>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</si>
  <si>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</si>
  <si>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</si>
  <si>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</si>
  <si>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</si>
  <si>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</si>
  <si>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</si>
  <si>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</si>
  <si>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</si>
  <si>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</si>
  <si>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</si>
  <si>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</si>
  <si>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</si>
  <si>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</si>
  <si>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</si>
  <si>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</si>
  <si>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</si>
  <si>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</si>
  <si>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</si>
  <si>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</si>
  <si>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</si>
  <si>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</si>
  <si>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</si>
  <si>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</si>
  <si>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</si>
  <si>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</si>
  <si>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</si>
  <si>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</si>
  <si>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</si>
  <si>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</si>
  <si>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</si>
  <si>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</si>
  <si>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</si>
  <si>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</si>
  <si>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</si>
  <si>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</si>
  <si>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</si>
  <si>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</si>
  <si>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</si>
  <si>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</si>
  <si>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</si>
  <si>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</si>
  <si>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</si>
  <si>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</si>
  <si>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</si>
  <si>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</si>
  <si>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</si>
  <si>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</si>
  <si>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</si>
  <si>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</si>
  <si>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</si>
  <si>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</si>
  <si>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</si>
  <si>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</si>
  <si>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</si>
  <si>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</si>
  <si>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</si>
  <si>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</si>
  <si>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</si>
  <si>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</si>
  <si>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</si>
  <si>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</si>
  <si>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</si>
  <si>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</si>
  <si>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</si>
  <si>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</si>
  <si>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</si>
  <si>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</si>
  <si>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</si>
  <si>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</si>
  <si>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</si>
  <si>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</si>
  <si>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</si>
  <si>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</si>
  <si>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</si>
  <si>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</si>
  <si>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</si>
  <si>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</si>
  <si>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</si>
  <si>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</si>
  <si>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</si>
  <si>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</si>
  <si>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</si>
  <si>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</si>
  <si>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</si>
  <si>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</si>
  <si>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</si>
  <si>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</si>
  <si>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</si>
  <si>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</si>
  <si>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</si>
  <si>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</si>
  <si>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</si>
  <si>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</si>
  <si>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</si>
  <si>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</si>
  <si>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</si>
  <si>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</si>
  <si>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</si>
  <si>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</si>
  <si>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</si>
  <si>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</si>
  <si>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</si>
  <si>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</si>
  <si>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</si>
  <si>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</si>
  <si>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</si>
  <si>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</si>
  <si>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</si>
  <si>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</si>
  <si>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</si>
  <si>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</si>
  <si>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</si>
  <si>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</si>
  <si>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</si>
  <si>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</si>
  <si>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</si>
  <si>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</si>
  <si>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</si>
  <si>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</si>
  <si>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</si>
  <si>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</si>
  <si>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</si>
  <si>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</si>
  <si>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</si>
  <si>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</si>
  <si>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</si>
  <si>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</si>
  <si>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</si>
  <si>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</si>
  <si>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</si>
  <si>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</si>
  <si>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</si>
  <si>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</si>
  <si>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</si>
  <si>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</si>
  <si>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</si>
  <si>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</si>
  <si>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</si>
  <si>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</si>
  <si>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</si>
  <si>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</si>
  <si>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</si>
  <si>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</si>
  <si>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</si>
  <si>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</si>
  <si>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</si>
  <si>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</si>
  <si>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</si>
  <si>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</si>
  <si>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</si>
  <si>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</si>
  <si>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</si>
  <si>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</si>
  <si>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</si>
  <si>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</si>
  <si>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</si>
  <si>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</si>
  <si>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</si>
  <si>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</si>
  <si>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</si>
  <si>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</si>
  <si>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</si>
  <si>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</si>
  <si>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</si>
  <si>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</si>
  <si>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</si>
  <si>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</si>
  <si>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</si>
  <si>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</si>
  <si>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</si>
  <si>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</si>
  <si>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</si>
  <si>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</si>
  <si>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</si>
  <si>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</si>
  <si>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</si>
  <si>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</si>
  <si>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</si>
  <si>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</si>
  <si>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</si>
  <si>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</si>
  <si>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</si>
  <si>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</si>
  <si>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</si>
  <si>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</si>
  <si>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</si>
  <si>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</si>
  <si>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</si>
  <si>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</si>
  <si>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</si>
  <si>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</si>
  <si>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</si>
  <si>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</si>
  <si>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</si>
  <si>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</si>
  <si>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</si>
  <si>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</si>
  <si>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</si>
  <si>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</si>
  <si>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</si>
  <si>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</si>
  <si>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</si>
  <si>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</si>
  <si>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</si>
  <si>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</si>
  <si>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</si>
  <si>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</si>
  <si>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</si>
  <si>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</si>
  <si>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</si>
  <si>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</si>
  <si>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</si>
  <si>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</si>
  <si>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</si>
  <si>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</si>
  <si>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</si>
  <si>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</si>
  <si>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</si>
  <si>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</si>
  <si>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</si>
  <si>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</si>
  <si>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</si>
  <si>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</si>
  <si>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</si>
  <si>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</si>
  <si>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</si>
  <si>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</si>
  <si>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</si>
  <si>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</si>
  <si>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</si>
  <si>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</si>
  <si>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</si>
  <si>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</si>
  <si>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</si>
  <si>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</si>
  <si>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</si>
  <si>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</si>
  <si>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</si>
  <si>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</si>
  <si>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</si>
  <si>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</si>
  <si>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</si>
  <si>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</si>
  <si>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</si>
  <si>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</si>
  <si>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</si>
  <si>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</si>
  <si>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</si>
  <si>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</si>
  <si>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</si>
  <si>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</si>
  <si>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</si>
  <si>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</si>
  <si>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</si>
  <si>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</si>
  <si>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</si>
  <si>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</si>
  <si>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</si>
  <si>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</si>
  <si>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</si>
  <si>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</si>
  <si>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</si>
  <si>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</si>
  <si>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</si>
  <si>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</si>
  <si>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</si>
  <si>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</si>
  <si>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</si>
  <si>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</si>
  <si>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</si>
  <si>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</si>
  <si>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</si>
  <si>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</si>
  <si>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</si>
  <si>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</si>
  <si>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</si>
  <si>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</si>
  <si>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</si>
  <si>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</si>
  <si>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</si>
  <si>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</si>
  <si>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</si>
  <si>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</si>
  <si>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</si>
  <si>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</si>
  <si>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</si>
  <si>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</si>
  <si>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</si>
  <si>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</si>
  <si>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</si>
  <si>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</si>
  <si>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</si>
  <si>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</si>
  <si>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</si>
  <si>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</si>
  <si>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</si>
  <si>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</si>
  <si>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</si>
  <si>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</si>
  <si>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</si>
  <si>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</si>
  <si>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</si>
  <si>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</si>
  <si>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</si>
  <si>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</si>
  <si>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</si>
  <si>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</si>
  <si>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</si>
  <si>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</si>
  <si>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</si>
  <si>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</si>
  <si>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</si>
  <si>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</si>
  <si>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</si>
  <si>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</si>
  <si>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</si>
  <si>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</si>
  <si>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</si>
  <si>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</si>
  <si>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</si>
  <si>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</si>
  <si>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</si>
  <si>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</si>
  <si>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</si>
  <si>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</si>
  <si>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</si>
  <si>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</si>
  <si>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</si>
  <si>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</si>
  <si>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</si>
  <si>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</si>
  <si>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</si>
  <si>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</si>
  <si>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</si>
  <si>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</si>
  <si>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</si>
  <si>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</si>
  <si>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</si>
  <si>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</si>
  <si>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</si>
  <si>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</si>
  <si>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</si>
  <si>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</si>
  <si>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</si>
  <si>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</si>
  <si>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</si>
  <si>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</si>
  <si>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</si>
  <si>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</si>
  <si>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</si>
  <si>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</si>
  <si>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</si>
  <si>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</si>
  <si>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</si>
  <si>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</si>
  <si>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</si>
  <si>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</si>
  <si>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</si>
  <si>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</si>
  <si>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</si>
  <si>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</si>
  <si>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</si>
  <si>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</si>
  <si>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</si>
  <si>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</si>
  <si>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</si>
  <si>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</si>
  <si>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</si>
  <si>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</si>
  <si>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</si>
  <si>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</si>
  <si>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</si>
  <si>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</si>
  <si>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</si>
  <si>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</si>
  <si>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</si>
  <si>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</si>
  <si>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</si>
  <si>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</si>
  <si>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</si>
  <si>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</si>
  <si>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</si>
  <si>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</si>
  <si>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</si>
  <si>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</si>
  <si>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</si>
  <si>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</si>
  <si>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</si>
  <si>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</si>
  <si>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</si>
  <si>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</si>
  <si>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</si>
  <si>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</si>
  <si>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</si>
  <si>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</si>
  <si>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</si>
  <si>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</si>
  <si>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</si>
  <si>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</si>
  <si>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</si>
  <si>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</si>
  <si>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</si>
  <si>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</si>
  <si>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</si>
  <si>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</si>
  <si>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</si>
  <si>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</si>
  <si>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</si>
  <si>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</si>
  <si>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</si>
  <si>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</si>
  <si>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</si>
  <si>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</si>
  <si>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</si>
  <si>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</si>
  <si>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</si>
  <si>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</si>
  <si>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</si>
  <si>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</si>
  <si>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</si>
  <si>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</si>
  <si>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</si>
  <si>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</si>
  <si>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</si>
  <si>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</si>
  <si>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</si>
  <si>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</si>
  <si>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</si>
  <si>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</si>
  <si>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</si>
  <si>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</si>
  <si>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</si>
  <si>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</si>
  <si>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</si>
  <si>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</si>
  <si>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</si>
  <si>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</si>
  <si>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</si>
  <si>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</si>
  <si>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</si>
  <si>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</si>
  <si>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</si>
  <si>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</si>
  <si>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</si>
  <si>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</si>
  <si>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</si>
  <si>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</si>
  <si>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</si>
  <si>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</si>
  <si>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</si>
  <si>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</si>
  <si>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</si>
  <si>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</si>
  <si>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</si>
  <si>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</si>
  <si>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</si>
  <si>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</si>
  <si>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</si>
  <si>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</si>
  <si>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</si>
  <si>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</si>
  <si>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</si>
  <si>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</si>
  <si>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</si>
  <si>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</si>
  <si>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</si>
  <si>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</si>
  <si>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</si>
  <si>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</si>
  <si>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</si>
  <si>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</si>
  <si>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</si>
  <si>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</si>
  <si>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</si>
  <si>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</si>
  <si>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</si>
  <si>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</si>
  <si>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</si>
  <si>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</si>
  <si>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</si>
  <si>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</si>
  <si>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</si>
  <si>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</si>
  <si>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</si>
  <si>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</si>
  <si>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</si>
  <si>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</si>
  <si>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</si>
  <si>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</si>
  <si>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</si>
  <si>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</si>
  <si>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</si>
  <si>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</si>
  <si>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</si>
  <si>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</si>
  <si>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</si>
  <si>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</si>
  <si>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</si>
  <si>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</si>
  <si>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</si>
  <si>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</si>
  <si>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</si>
  <si>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</si>
  <si>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</si>
  <si>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</si>
  <si>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</si>
  <si>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</si>
  <si>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</si>
  <si>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</si>
  <si>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</si>
  <si>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</si>
  <si>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</si>
  <si>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</si>
  <si>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</si>
  <si>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</si>
  <si>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</si>
  <si>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</si>
  <si>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</si>
  <si>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</si>
  <si>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</si>
  <si>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</si>
  <si>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</si>
  <si>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</si>
  <si>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</si>
  <si>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</si>
  <si>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</si>
  <si>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</si>
  <si>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</si>
  <si>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</si>
  <si>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</si>
  <si>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</si>
  <si>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</si>
  <si>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</si>
  <si>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</si>
  <si>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</si>
  <si>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</si>
  <si>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</si>
  <si>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</si>
  <si>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</si>
  <si>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</si>
  <si>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</si>
  <si>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</si>
  <si>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</si>
  <si>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</si>
  <si>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</si>
  <si>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</si>
  <si>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</si>
  <si>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</si>
  <si>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</si>
  <si>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</si>
  <si>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</si>
  <si>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</si>
  <si>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</si>
  <si>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</si>
  <si>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</si>
  <si>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</si>
  <si>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</si>
  <si>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</si>
  <si>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</si>
  <si>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</si>
  <si>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</si>
  <si>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</si>
  <si>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</si>
  <si>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</si>
  <si>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</si>
  <si>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</si>
  <si>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</si>
  <si>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</si>
  <si>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</si>
  <si>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</si>
  <si>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</si>
  <si>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</si>
  <si>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</si>
  <si>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</si>
  <si>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</si>
  <si>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</si>
  <si>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</si>
  <si>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</si>
  <si>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</si>
  <si>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</si>
  <si>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</si>
  <si>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</si>
  <si>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</si>
  <si>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</si>
  <si>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</si>
  <si>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</si>
  <si>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</si>
  <si>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</si>
  <si>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</si>
  <si>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</si>
  <si>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</si>
  <si>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</si>
  <si>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</si>
  <si>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</si>
  <si>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</si>
  <si>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</si>
  <si>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</si>
  <si>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</si>
  <si>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</si>
  <si>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</si>
  <si>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</si>
  <si>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</si>
  <si>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</si>
  <si>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</si>
  <si>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</si>
  <si>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</si>
  <si>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</si>
  <si>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</si>
  <si>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</si>
  <si>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</si>
  <si>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</si>
  <si>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</si>
  <si>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</si>
  <si>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</si>
  <si>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</si>
  <si>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</si>
  <si>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</si>
  <si>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</si>
  <si>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</si>
  <si>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</si>
  <si>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</si>
  <si>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</si>
  <si>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</si>
  <si>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</si>
  <si>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</si>
  <si>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</si>
  <si>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</si>
  <si>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</si>
  <si>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</si>
  <si>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</si>
  <si>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</si>
  <si>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</si>
  <si>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</si>
  <si>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</si>
  <si>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</si>
  <si>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</si>
  <si>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</si>
  <si>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</si>
  <si>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</si>
  <si>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</si>
  <si>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</si>
  <si>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</si>
  <si>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</si>
  <si>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</si>
  <si>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</si>
  <si>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</si>
  <si>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</si>
  <si>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</si>
  <si>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</si>
  <si>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</si>
  <si>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</si>
  <si>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</si>
  <si>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</si>
  <si>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</si>
  <si>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</si>
  <si>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</si>
  <si>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</si>
  <si>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</si>
  <si>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</si>
  <si>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</si>
  <si>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</si>
  <si>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</si>
  <si>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</si>
  <si>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</si>
  <si>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</si>
  <si>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</si>
  <si>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</si>
  <si>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</si>
  <si>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</si>
  <si>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</si>
  <si>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</si>
  <si>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</si>
  <si>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</si>
  <si>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</si>
  <si>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</si>
  <si>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</si>
  <si>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</si>
  <si>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</si>
  <si>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</si>
  <si>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</si>
  <si>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</si>
  <si>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</si>
  <si>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</si>
  <si>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</si>
  <si>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</si>
  <si>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</si>
  <si>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</si>
  <si>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</si>
  <si>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</si>
  <si>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</si>
  <si>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</si>
  <si>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</si>
  <si>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</si>
  <si>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</si>
  <si>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</si>
  <si>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</si>
  <si>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</si>
  <si>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</si>
  <si>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</si>
  <si>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</si>
  <si>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</si>
  <si>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</si>
  <si>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</si>
  <si>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</si>
  <si>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</si>
  <si>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</si>
  <si>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</si>
  <si>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</si>
  <si>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</si>
  <si>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</si>
  <si>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</si>
  <si>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</si>
  <si>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</si>
  <si>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</si>
  <si>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</si>
  <si>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</si>
  <si>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</si>
  <si>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</si>
  <si>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</si>
  <si>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</si>
  <si>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</si>
  <si>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</si>
  <si>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</si>
  <si>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</si>
  <si>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</si>
  <si>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</si>
  <si>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</si>
  <si>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</si>
  <si>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</si>
  <si>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</si>
  <si>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</si>
  <si>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</si>
  <si>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</si>
  <si>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</si>
  <si>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</si>
  <si>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</si>
  <si>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</si>
  <si>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</si>
  <si>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</si>
  <si>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</si>
  <si>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</si>
  <si>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</si>
  <si>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</si>
  <si>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</si>
  <si>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</si>
  <si>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</si>
  <si>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</si>
  <si>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</si>
  <si>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</si>
  <si>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</si>
  <si>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</si>
  <si>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</si>
  <si>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</si>
  <si>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</si>
  <si>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</si>
  <si>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</si>
  <si>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</si>
  <si>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</si>
  <si>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</si>
  <si>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</si>
  <si>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</si>
  <si>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</si>
  <si>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</si>
  <si>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</si>
  <si>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</si>
  <si>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</si>
  <si>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</si>
  <si>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</si>
  <si>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</si>
  <si>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</si>
  <si>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</si>
  <si>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</si>
  <si>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</si>
  <si>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</si>
  <si>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</si>
  <si>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</si>
  <si>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</si>
  <si>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</si>
  <si>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</si>
  <si>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</si>
  <si>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</si>
  <si>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</si>
  <si>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</si>
  <si>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</si>
  <si>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</si>
  <si>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</si>
  <si>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</si>
  <si>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</si>
  <si>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</si>
  <si>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</si>
  <si>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</si>
  <si>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</si>
  <si>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</si>
  <si>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</si>
  <si>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</si>
  <si>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</si>
  <si>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</si>
  <si>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</si>
  <si>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</si>
  <si>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</si>
  <si>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</si>
  <si>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</si>
  <si>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</si>
  <si>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</si>
  <si>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</si>
  <si>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</si>
  <si>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</si>
  <si>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</si>
  <si>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</si>
  <si>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</si>
  <si>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</si>
  <si>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</si>
  <si>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</si>
  <si>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</si>
  <si>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</si>
  <si>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</si>
  <si>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</si>
  <si>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</si>
  <si>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</si>
  <si>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</si>
  <si>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</si>
  <si>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</si>
  <si>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</si>
  <si>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</si>
  <si>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</si>
  <si>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</si>
  <si>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</si>
  <si>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</si>
  <si>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</si>
  <si>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</si>
  <si>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</si>
  <si>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</si>
  <si>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</si>
  <si>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</si>
  <si>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</si>
  <si>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</si>
  <si>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</si>
  <si>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</si>
  <si>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</si>
  <si>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</si>
  <si>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</si>
  <si>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</si>
  <si>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</si>
  <si>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</si>
  <si>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</si>
  <si>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</si>
  <si>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</si>
  <si>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</si>
  <si>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</si>
  <si>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</si>
  <si>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</si>
  <si>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</si>
  <si>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</si>
  <si>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</si>
  <si>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</si>
  <si>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</si>
  <si>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</si>
  <si>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</si>
  <si>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</si>
  <si>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</si>
  <si>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</si>
  <si>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</si>
  <si>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</si>
  <si>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</si>
  <si>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</si>
  <si>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</si>
  <si>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</si>
  <si>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</si>
  <si>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</si>
  <si>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</si>
  <si>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</si>
  <si>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</si>
  <si>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</si>
  <si>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</si>
  <si>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</si>
  <si>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</si>
  <si>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</si>
  <si>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</si>
  <si>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</si>
  <si>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</si>
  <si>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</si>
  <si>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</si>
  <si>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</si>
  <si>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</si>
  <si>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</si>
  <si>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</si>
  <si>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</si>
  <si>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</si>
  <si>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</si>
  <si>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</si>
  <si>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</si>
  <si>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</si>
  <si>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</si>
  <si>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</si>
  <si>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</si>
  <si>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</si>
  <si>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</si>
  <si>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</si>
  <si>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</si>
  <si>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</si>
  <si>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</si>
  <si>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</si>
  <si>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</si>
  <si>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</si>
  <si>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</si>
  <si>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</si>
  <si>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</si>
  <si>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</si>
  <si>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</si>
  <si>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</si>
  <si>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</si>
  <si>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</si>
  <si>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</si>
  <si>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</si>
  <si>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</si>
  <si>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</si>
  <si>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</si>
  <si>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</si>
  <si>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</si>
  <si>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</si>
  <si>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</si>
  <si>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</si>
  <si>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</si>
  <si>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</si>
  <si>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</si>
  <si>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</si>
  <si>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</si>
  <si>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</si>
  <si>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</si>
  <si>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</si>
  <si>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</si>
  <si>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</si>
  <si>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</si>
  <si>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</si>
  <si>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</si>
  <si>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</si>
  <si>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</si>
  <si>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</si>
  <si>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</si>
  <si>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</si>
  <si>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</si>
  <si>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</si>
  <si>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</si>
  <si>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</si>
  <si>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</si>
  <si>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</si>
  <si>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</si>
  <si>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</si>
  <si>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</si>
  <si>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</si>
  <si>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</si>
  <si>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</si>
  <si>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</si>
  <si>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</si>
  <si>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</si>
  <si>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</si>
  <si>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</si>
  <si>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</si>
  <si>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</si>
  <si>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</si>
  <si>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</si>
  <si>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</si>
  <si>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</si>
  <si>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</si>
  <si>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</si>
  <si>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</si>
  <si>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</si>
  <si>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</si>
  <si>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</si>
  <si>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</si>
  <si>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</si>
  <si>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</si>
  <si>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</si>
  <si>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</si>
  <si>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</si>
  <si>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</si>
  <si>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</si>
  <si>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</si>
  <si>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</si>
  <si>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</si>
  <si>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</si>
  <si>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</si>
  <si>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</si>
  <si>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</si>
  <si>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</si>
  <si>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</si>
  <si>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</si>
  <si>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</si>
  <si>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</si>
  <si>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</si>
  <si>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</si>
  <si>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</si>
  <si>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</si>
  <si>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</si>
  <si>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</si>
  <si>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</si>
  <si>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</si>
  <si>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</si>
  <si>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</si>
  <si>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</si>
  <si>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</si>
  <si>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</si>
  <si>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</si>
  <si>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</si>
  <si>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</si>
  <si>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</si>
  <si>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</si>
  <si>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</si>
  <si>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</si>
  <si>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</si>
  <si>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</si>
  <si>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</si>
  <si>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</si>
  <si>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</si>
  <si>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</si>
  <si>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</si>
  <si>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</si>
  <si>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</si>
  <si>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</si>
  <si>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</si>
  <si>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</si>
  <si>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</si>
  <si>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</si>
  <si>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</si>
  <si>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</si>
  <si>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</si>
  <si>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</si>
  <si>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</si>
  <si>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</si>
  <si>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</si>
  <si>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</si>
  <si>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</si>
  <si>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</si>
  <si>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</si>
  <si>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</si>
  <si>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</si>
  <si>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</si>
  <si>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</si>
  <si>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</si>
  <si>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</si>
  <si>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</si>
  <si>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</si>
  <si>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</si>
  <si>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</si>
  <si>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</si>
  <si>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</si>
  <si>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</si>
  <si>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</si>
  <si>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</si>
  <si>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</si>
  <si>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</si>
  <si>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</si>
  <si>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</si>
  <si>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</si>
  <si>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</si>
  <si>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</si>
  <si>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</si>
  <si>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</si>
  <si>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</si>
  <si>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</si>
  <si>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</si>
  <si>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</si>
  <si>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</si>
  <si>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</si>
  <si>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</si>
  <si>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</si>
  <si>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</si>
  <si>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</si>
  <si>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</si>
  <si>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</si>
  <si>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</si>
  <si>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</si>
  <si>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</si>
  <si>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</si>
  <si>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</si>
  <si>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</si>
  <si>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</si>
  <si>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</si>
  <si>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</si>
  <si>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</si>
  <si>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</si>
  <si>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</si>
  <si>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</si>
  <si>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</si>
  <si>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</si>
  <si>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</si>
  <si>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</si>
  <si>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</si>
  <si>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</si>
  <si>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</si>
  <si>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</si>
  <si>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</si>
  <si>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</si>
  <si>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</si>
  <si>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</si>
  <si>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</si>
  <si>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</si>
  <si>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</si>
  <si>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</si>
  <si>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</si>
  <si>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</si>
  <si>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</si>
  <si>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</si>
  <si>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</si>
  <si>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</si>
  <si>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</si>
  <si>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</si>
  <si>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</si>
  <si>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</si>
  <si>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</si>
  <si>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</si>
  <si>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</si>
  <si>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</si>
  <si>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</si>
  <si>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</si>
  <si>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</si>
  <si>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</si>
  <si>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</si>
  <si>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</si>
  <si>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</si>
  <si>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</si>
  <si>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</si>
  <si>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</si>
  <si>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</si>
  <si>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</si>
  <si>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</si>
  <si>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</si>
  <si>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</si>
  <si>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</si>
  <si>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</si>
  <si>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</si>
  <si>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</si>
  <si>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</si>
  <si>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</si>
  <si>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</si>
  <si>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</si>
  <si>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</si>
  <si>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</si>
  <si>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</si>
  <si>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</si>
  <si>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</si>
  <si>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</si>
  <si>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</si>
  <si>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</si>
  <si>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</si>
  <si>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</si>
  <si>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</si>
  <si>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</si>
  <si>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</si>
  <si>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</si>
  <si>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</si>
  <si>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</si>
  <si>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</si>
  <si>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</si>
  <si>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</si>
  <si>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</si>
  <si>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</si>
  <si>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</si>
  <si>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</si>
  <si>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</si>
  <si>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</si>
  <si>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</si>
  <si>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</si>
  <si>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</si>
  <si>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</si>
  <si>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</si>
  <si>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</si>
  <si>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</si>
  <si>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</si>
  <si>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</si>
  <si>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</si>
  <si>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</si>
  <si>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</si>
  <si>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</si>
  <si>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</si>
  <si>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</si>
  <si>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</si>
  <si>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</si>
  <si>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</si>
  <si>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</si>
  <si>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</si>
  <si>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</si>
  <si>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</si>
  <si>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</si>
  <si>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</si>
  <si>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</si>
  <si>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</si>
  <si>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</si>
  <si>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</si>
  <si>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</si>
  <si>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</si>
  <si>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</si>
  <si>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</si>
  <si>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</si>
  <si>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</si>
  <si>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</si>
  <si>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</si>
  <si>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</si>
  <si>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</si>
  <si>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</si>
  <si>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</si>
  <si>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</si>
  <si>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</si>
  <si>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</si>
  <si>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</si>
  <si>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</si>
  <si>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</si>
  <si>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</si>
  <si>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</si>
  <si>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</si>
  <si>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</si>
  <si>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</si>
  <si>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</si>
  <si>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</si>
  <si>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</si>
  <si>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</si>
  <si>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</si>
  <si>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</si>
  <si>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</si>
  <si>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</si>
  <si>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</si>
  <si>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</si>
  <si>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</si>
  <si>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</si>
  <si>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</si>
  <si>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</si>
  <si>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</si>
  <si>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</si>
  <si>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</si>
  <si>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</si>
  <si>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</si>
  <si>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</si>
  <si>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</si>
  <si>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</si>
  <si>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</si>
  <si>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</si>
  <si>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</si>
  <si>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</si>
  <si>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</si>
  <si>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</si>
  <si>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</si>
  <si>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</si>
  <si>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</si>
  <si>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</si>
  <si>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</si>
  <si>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</si>
  <si>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</si>
  <si>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</si>
  <si>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</si>
  <si>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</si>
  <si>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</si>
  <si>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</si>
  <si>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</si>
  <si>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</si>
  <si>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</si>
  <si>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</si>
  <si>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</si>
  <si>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</si>
  <si>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</si>
  <si>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</si>
  <si>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</si>
  <si>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</si>
  <si>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</si>
  <si>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</si>
  <si>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</si>
  <si>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</si>
  <si>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</si>
  <si>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</si>
  <si>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</si>
  <si>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</si>
  <si>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</si>
  <si>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</si>
  <si>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</si>
  <si>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</si>
  <si>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</si>
  <si>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</si>
  <si>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</si>
  <si>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</si>
  <si>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</si>
  <si>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</si>
  <si>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</si>
  <si>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</si>
  <si>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</si>
  <si>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</si>
  <si>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</si>
  <si>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</si>
  <si>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</si>
  <si>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</si>
  <si>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</si>
  <si>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</si>
  <si>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</si>
  <si>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</si>
  <si>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</si>
  <si>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</si>
  <si>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</si>
  <si>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</si>
  <si>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</si>
  <si>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</si>
  <si>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</si>
  <si>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</si>
  <si>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</si>
  <si>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</si>
  <si>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</si>
  <si>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</si>
  <si>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</si>
  <si>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</si>
  <si>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</si>
  <si>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</si>
  <si>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</si>
  <si>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</si>
  <si>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</si>
  <si>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</si>
  <si>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</si>
  <si>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</si>
  <si>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</si>
  <si>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</si>
  <si>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</si>
  <si>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</si>
  <si>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</si>
  <si>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</si>
  <si>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</si>
  <si>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</si>
  <si>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</si>
  <si>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</si>
  <si>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</si>
  <si>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</si>
  <si>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</si>
  <si>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</si>
  <si>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</si>
  <si>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</si>
  <si>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</si>
  <si>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</si>
  <si>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</si>
  <si>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</si>
  <si>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</si>
  <si>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</si>
  <si>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</si>
  <si>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</si>
  <si>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</si>
  <si>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</si>
  <si>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</si>
  <si>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</si>
  <si>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</si>
  <si>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</si>
  <si>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</si>
  <si>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</si>
  <si>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</si>
  <si>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</si>
  <si>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</si>
  <si>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</si>
  <si>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</si>
  <si>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</si>
  <si>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</si>
  <si>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</si>
  <si>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</si>
  <si>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</si>
  <si>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</si>
  <si>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</si>
  <si>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</si>
  <si>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</si>
  <si>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</si>
  <si>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</si>
  <si>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</si>
  <si>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</si>
  <si>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</si>
  <si>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</si>
  <si>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</si>
  <si>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</si>
  <si>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</si>
  <si>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</si>
  <si>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</si>
  <si>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</si>
  <si>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</si>
  <si>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</si>
  <si>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</si>
  <si>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</si>
  <si>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</si>
  <si>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</si>
  <si>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</si>
  <si>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</si>
  <si>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</si>
  <si>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</si>
  <si>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</si>
  <si>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</si>
  <si>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</si>
  <si>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</si>
  <si>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</si>
  <si>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</si>
  <si>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</si>
  <si>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</si>
  <si>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</si>
  <si>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</si>
  <si>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</si>
  <si>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</si>
  <si>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</si>
  <si>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</si>
  <si>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</si>
  <si>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</si>
  <si>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</si>
  <si>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</si>
  <si>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</si>
  <si>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</si>
  <si>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</si>
  <si>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</si>
  <si>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</si>
  <si>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</si>
  <si>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</si>
  <si>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</si>
  <si>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</si>
  <si>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</si>
  <si>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</si>
  <si>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</si>
  <si>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</si>
  <si>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</si>
  <si>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</si>
  <si>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</si>
  <si>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</si>
  <si>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</si>
  <si>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</si>
  <si>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</si>
  <si>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</si>
  <si>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</si>
  <si>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</si>
  <si>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</si>
  <si>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</si>
  <si>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</si>
  <si>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</si>
  <si>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</si>
  <si>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</si>
  <si>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</si>
  <si>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</si>
  <si>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</si>
  <si>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</si>
  <si>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</si>
  <si>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</si>
  <si>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</si>
  <si>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</si>
  <si>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</si>
  <si>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</si>
  <si>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</si>
  <si>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</si>
  <si>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</si>
  <si>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</si>
  <si>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</si>
  <si>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</si>
  <si>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</si>
  <si>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</si>
  <si>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</si>
  <si>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</si>
  <si>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</si>
  <si>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</si>
  <si>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</si>
  <si>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</si>
  <si>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</si>
  <si>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</si>
  <si>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</si>
  <si>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</si>
  <si>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</si>
  <si>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</si>
  <si>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</si>
  <si>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</si>
  <si>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</si>
  <si>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</si>
  <si>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</si>
  <si>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</si>
  <si>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</si>
  <si>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</si>
  <si>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</si>
  <si>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</si>
  <si>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</si>
  <si>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</si>
  <si>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</si>
  <si>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</si>
  <si>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</si>
  <si>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</si>
  <si>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</si>
  <si>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</si>
  <si>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</si>
  <si>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</si>
  <si>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</si>
  <si>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</si>
  <si>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</si>
  <si>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</si>
  <si>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</si>
  <si>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</si>
  <si>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</si>
  <si>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</si>
  <si>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</si>
  <si>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</si>
  <si>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</si>
  <si>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</si>
  <si>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</si>
  <si>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</si>
  <si>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</si>
  <si>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</si>
  <si>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</si>
  <si>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</si>
  <si>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</si>
  <si>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</si>
  <si>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</si>
  <si>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</si>
  <si>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</si>
  <si>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</si>
  <si>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</si>
  <si>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</si>
  <si>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</si>
  <si>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</si>
  <si>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</si>
  <si>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</si>
  <si>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</si>
  <si>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</si>
  <si>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</si>
  <si>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</si>
  <si>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</si>
  <si>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</si>
  <si>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</si>
  <si>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</si>
  <si>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</si>
  <si>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</si>
  <si>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</si>
  <si>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</si>
  <si>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</si>
  <si>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</si>
  <si>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</si>
  <si>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</si>
  <si>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</si>
  <si>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</si>
  <si>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</si>
  <si>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</si>
  <si>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</si>
  <si>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</si>
  <si>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</si>
  <si>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</si>
  <si>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</si>
  <si>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</si>
  <si>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</si>
  <si>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</si>
  <si>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</si>
  <si>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</si>
  <si>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</si>
  <si>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</si>
  <si>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</si>
  <si>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</si>
  <si>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</si>
  <si>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</si>
  <si>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</si>
  <si>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</si>
  <si>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</si>
  <si>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</si>
  <si>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</si>
  <si>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</si>
  <si>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</si>
  <si>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</si>
  <si>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</si>
  <si>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</si>
  <si>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</si>
  <si>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</si>
  <si>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</si>
  <si>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</si>
  <si>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</si>
  <si>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</si>
  <si>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</si>
  <si>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</si>
  <si>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</si>
  <si>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</si>
  <si>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</si>
  <si>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</si>
  <si>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</si>
  <si>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</si>
  <si>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</si>
  <si>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</si>
  <si>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</si>
  <si>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</si>
  <si>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</si>
  <si>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</si>
  <si>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</si>
  <si>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</si>
  <si>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</si>
  <si>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</si>
  <si>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</si>
  <si>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</si>
  <si>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</si>
  <si>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</si>
  <si>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</si>
  <si>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</si>
  <si>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</si>
  <si>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</si>
  <si>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</si>
  <si>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</si>
  <si>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</si>
  <si>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</si>
  <si>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</si>
  <si>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</si>
  <si>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</si>
  <si>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</si>
  <si>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</si>
  <si>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</si>
  <si>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</si>
  <si>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</si>
  <si>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</si>
  <si>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</si>
  <si>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</si>
  <si>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</si>
  <si>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</si>
  <si>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</si>
  <si>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</si>
  <si>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</si>
  <si>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</si>
  <si>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</si>
  <si>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</si>
  <si>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</si>
  <si>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</si>
  <si>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</si>
  <si>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</si>
  <si>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</si>
  <si>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</si>
  <si>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</si>
  <si>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</si>
  <si>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</si>
  <si>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</si>
  <si>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</si>
  <si>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</si>
  <si>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</si>
  <si>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</si>
  <si>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</si>
  <si>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</si>
  <si>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</si>
  <si>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</si>
  <si>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</si>
  <si>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</si>
  <si>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</si>
  <si>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</si>
  <si>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</si>
  <si>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</si>
  <si>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</si>
  <si>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</si>
  <si>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</si>
  <si>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</si>
  <si>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</si>
  <si>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</si>
  <si>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</si>
  <si>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</si>
  <si>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</si>
  <si>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</si>
  <si>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</si>
  <si>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</si>
  <si>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</si>
  <si>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</si>
  <si>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</si>
  <si>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</si>
  <si>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</si>
  <si>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</si>
  <si>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</si>
  <si>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</si>
  <si>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</si>
  <si>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</si>
  <si>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</si>
  <si>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</si>
  <si>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</si>
  <si>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</si>
  <si>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</si>
  <si>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</si>
  <si>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</si>
  <si>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</si>
  <si>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</si>
  <si>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</si>
  <si>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</si>
  <si>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</si>
  <si>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</si>
  <si>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</si>
  <si>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</si>
  <si>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</si>
  <si>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</si>
  <si>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</si>
  <si>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</si>
  <si>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</si>
  <si>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</si>
  <si>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</si>
  <si>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</si>
  <si>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</si>
  <si>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</si>
  <si>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</si>
  <si>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</si>
  <si>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</si>
  <si>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</si>
  <si>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</si>
  <si>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</si>
  <si>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</si>
  <si>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</si>
  <si>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</si>
  <si>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</si>
  <si>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</si>
  <si>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</si>
  <si>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</si>
  <si>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</si>
  <si>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</si>
  <si>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</si>
  <si>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</si>
  <si>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</si>
  <si>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</si>
  <si>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</si>
  <si>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</si>
  <si>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</si>
  <si>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</si>
  <si>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</si>
  <si>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</si>
  <si>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</si>
  <si>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</si>
  <si>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</si>
  <si>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</si>
  <si>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</si>
  <si>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</si>
  <si>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</si>
  <si>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</si>
  <si>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</si>
  <si>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</si>
  <si>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</si>
  <si>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</si>
  <si>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</si>
  <si>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</si>
  <si>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</si>
  <si>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</si>
  <si>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</si>
  <si>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</si>
  <si>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</si>
  <si>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</si>
  <si>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</si>
  <si>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</si>
  <si>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</si>
  <si>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</si>
  <si>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</si>
  <si>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</si>
  <si>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</si>
  <si>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</si>
  <si>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</si>
  <si>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</si>
  <si>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</si>
  <si>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</si>
  <si>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</si>
  <si>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</si>
  <si>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</si>
  <si>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</si>
  <si>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</si>
  <si>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</si>
  <si>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</si>
  <si>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</si>
  <si>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</si>
  <si>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</si>
  <si>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</si>
  <si>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</si>
  <si>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</si>
  <si>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</si>
  <si>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</si>
  <si>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</si>
  <si>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</si>
  <si>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</si>
  <si>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</si>
  <si>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</si>
  <si>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</si>
  <si>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</si>
  <si>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</si>
  <si>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</si>
  <si>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</si>
  <si>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</si>
  <si>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</si>
  <si>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</si>
  <si>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</si>
  <si>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</si>
  <si>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</si>
  <si>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</si>
  <si>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</si>
  <si>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</si>
  <si>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</si>
  <si>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</si>
  <si>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</si>
  <si>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</si>
  <si>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</si>
  <si>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</si>
  <si>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</si>
  <si>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</si>
  <si>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</si>
  <si>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</si>
  <si>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</si>
  <si>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</si>
  <si>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</si>
  <si>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</si>
  <si>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</si>
  <si>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</si>
  <si>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</si>
  <si>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</si>
  <si>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</si>
  <si>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</si>
  <si>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</si>
  <si>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</si>
  <si>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</si>
  <si>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</si>
  <si>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</si>
  <si>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</si>
  <si>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</si>
  <si>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</si>
  <si>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</si>
  <si>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</si>
  <si>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</si>
  <si>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</si>
  <si>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</si>
  <si>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</si>
  <si>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</si>
  <si>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</si>
  <si>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</si>
  <si>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</si>
  <si>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</si>
  <si>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</si>
  <si>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</si>
  <si>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</si>
  <si>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</si>
  <si>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</si>
  <si>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</si>
  <si>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</si>
  <si>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</si>
  <si>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</si>
  <si>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</si>
  <si>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</si>
  <si>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</si>
  <si>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</si>
  <si>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</si>
  <si>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</si>
  <si>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</si>
  <si>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</si>
  <si>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</si>
  <si>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</si>
  <si>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</si>
  <si>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</si>
  <si>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</si>
  <si>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</si>
  <si>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</si>
  <si>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</si>
  <si>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</si>
  <si>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</si>
  <si>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</si>
  <si>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</si>
  <si>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</si>
  <si>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</si>
  <si>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</si>
  <si>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</si>
  <si>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</si>
  <si>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</si>
  <si>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</si>
  <si>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</si>
  <si>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</si>
  <si>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</si>
  <si>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</si>
  <si>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</si>
  <si>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</si>
  <si>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</si>
  <si>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</si>
  <si>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</si>
  <si>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</si>
  <si>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</si>
  <si>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</si>
  <si>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</si>
  <si>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</si>
  <si>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</si>
  <si>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</si>
  <si>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</si>
  <si>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</si>
  <si>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</si>
  <si>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</si>
  <si>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</si>
  <si>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</si>
  <si>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</si>
  <si>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</si>
  <si>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</si>
  <si>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</si>
  <si>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</si>
  <si>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</si>
  <si>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</si>
  <si>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</si>
  <si>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</si>
  <si>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</si>
  <si>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</si>
  <si>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</si>
  <si>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</si>
  <si>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</si>
  <si>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</si>
  <si>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</si>
  <si>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</si>
  <si>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</si>
  <si>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</si>
  <si>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</si>
  <si>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</si>
  <si>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</si>
  <si>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</si>
  <si>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</si>
  <si>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</si>
  <si>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</si>
  <si>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</si>
  <si>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</si>
  <si>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</si>
  <si>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</si>
  <si>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</si>
  <si>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</si>
  <si>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</si>
  <si>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</si>
  <si>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</si>
  <si>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</si>
  <si>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</si>
  <si>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</si>
  <si>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</si>
  <si>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</si>
  <si>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</si>
  <si>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</si>
  <si>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</si>
  <si>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</si>
  <si>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</si>
  <si>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</si>
  <si>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</si>
  <si>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</si>
  <si>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</si>
  <si>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</si>
  <si>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</si>
  <si>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</si>
  <si>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</si>
  <si>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</si>
  <si>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</si>
  <si>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</si>
  <si>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</si>
  <si>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</si>
  <si>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</si>
  <si>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</si>
  <si>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</si>
  <si>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</si>
  <si>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</si>
  <si>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</si>
  <si>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</si>
  <si>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</si>
  <si>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</si>
  <si>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</si>
  <si>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</si>
  <si>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</si>
  <si>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</si>
  <si>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</si>
  <si>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</si>
  <si>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</si>
  <si>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</si>
  <si>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</si>
  <si>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</si>
  <si>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</si>
  <si>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</si>
  <si>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</si>
  <si>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</si>
  <si>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</si>
  <si>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</si>
  <si>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</si>
  <si>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</si>
  <si>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</si>
  <si>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</si>
  <si>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</si>
  <si>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</si>
  <si>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</si>
  <si>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</si>
  <si>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</si>
  <si>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</si>
  <si>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</si>
  <si>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</si>
  <si>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</si>
  <si>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</si>
  <si>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</si>
  <si>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</si>
  <si>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</si>
  <si>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</si>
  <si>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</si>
  <si>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</si>
  <si>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</si>
  <si>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</si>
  <si>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</si>
  <si>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</si>
  <si>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</si>
  <si>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</si>
  <si>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</si>
  <si>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</si>
  <si>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</si>
  <si>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</si>
  <si>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</si>
  <si>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</si>
  <si>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</si>
  <si>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</si>
  <si>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</si>
  <si>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</si>
  <si>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</si>
  <si>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</si>
  <si>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</si>
  <si>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</si>
  <si>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</si>
  <si>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</si>
  <si>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</si>
  <si>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</si>
  <si>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</si>
  <si>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</si>
  <si>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</si>
  <si>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</si>
  <si>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</si>
  <si>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</si>
  <si>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</si>
  <si>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</si>
  <si>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</si>
  <si>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</si>
  <si>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</si>
  <si>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</si>
  <si>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</si>
  <si>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</si>
  <si>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</si>
  <si>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</si>
  <si>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</si>
  <si>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</si>
  <si>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</si>
  <si>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</si>
  <si>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</si>
  <si>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</si>
  <si>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</si>
  <si>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</si>
  <si>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</si>
  <si>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</si>
  <si>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</si>
  <si>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</si>
  <si>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</si>
  <si>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</si>
  <si>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</si>
  <si>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</si>
  <si>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</si>
  <si>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</si>
  <si>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</si>
  <si>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</si>
  <si>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</si>
  <si>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</si>
  <si>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</si>
  <si>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</si>
  <si>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</si>
  <si>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</si>
  <si>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</si>
  <si>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</si>
  <si>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</si>
  <si>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</si>
  <si>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</si>
  <si>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</si>
  <si>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</si>
  <si>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</si>
  <si>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</si>
  <si>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</si>
  <si>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</si>
  <si>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</si>
  <si>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</si>
  <si>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</si>
  <si>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</si>
  <si>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</si>
  <si>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</si>
  <si>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</si>
  <si>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</si>
  <si>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</si>
  <si>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</si>
  <si>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</si>
  <si>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</si>
  <si>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</si>
  <si>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</si>
  <si>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</si>
  <si>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</si>
  <si>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</si>
  <si>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</si>
  <si>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</si>
  <si>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</si>
  <si>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</si>
  <si>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</si>
  <si>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</si>
  <si>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</si>
  <si>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</si>
  <si>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</si>
  <si>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</si>
  <si>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</si>
  <si>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</si>
  <si>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</si>
  <si>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</si>
  <si>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</si>
  <si>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</si>
  <si>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</si>
  <si>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</si>
  <si>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</si>
  <si>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</si>
  <si>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</si>
  <si>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</si>
  <si>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</si>
  <si>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</si>
  <si>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</si>
  <si>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</si>
  <si>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</si>
  <si>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</si>
  <si>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</si>
  <si>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</si>
  <si>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</si>
  <si>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</si>
  <si>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</si>
  <si>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</si>
  <si>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</si>
  <si>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</si>
  <si>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</si>
  <si>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</si>
  <si>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</si>
  <si>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</si>
  <si>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</si>
  <si>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</si>
  <si>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</si>
  <si>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</si>
  <si>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</si>
  <si>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</si>
  <si>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</si>
  <si>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</si>
  <si>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</si>
  <si>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</si>
  <si>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</si>
  <si>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</si>
  <si>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</si>
  <si>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</si>
  <si>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</si>
  <si>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</si>
  <si>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</si>
  <si>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</si>
  <si>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</si>
  <si>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</si>
  <si>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</si>
  <si>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</si>
  <si>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</si>
  <si>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</si>
  <si>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</si>
  <si>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</si>
  <si>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</si>
  <si>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</si>
  <si>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</si>
  <si>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</si>
  <si>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</si>
  <si>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</si>
  <si>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</si>
  <si>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</si>
  <si>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</si>
  <si>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</si>
  <si>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</si>
  <si>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</si>
  <si>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</si>
  <si>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</si>
  <si>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</si>
  <si>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</si>
  <si>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</si>
  <si>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</si>
  <si>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</si>
  <si>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</si>
  <si>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</si>
  <si>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</si>
  <si>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</si>
  <si>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</si>
  <si>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</si>
  <si>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</si>
  <si>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</si>
  <si>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</si>
  <si>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</si>
  <si>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</si>
  <si>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</si>
  <si>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</si>
  <si>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</si>
  <si>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</si>
  <si>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</si>
  <si>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</si>
  <si>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</si>
  <si>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</si>
  <si>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</si>
  <si>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</si>
  <si>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</si>
  <si>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</si>
  <si>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</si>
  <si>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</si>
  <si>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</si>
  <si>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</si>
  <si>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</si>
  <si>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</si>
  <si>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</si>
  <si>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</si>
  <si>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</si>
  <si>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</si>
  <si>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</si>
  <si>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</si>
  <si>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</si>
  <si>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</si>
  <si>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</si>
  <si>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</si>
  <si>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</si>
  <si>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</si>
  <si>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</si>
  <si>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</si>
  <si>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</si>
  <si>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</si>
  <si>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</si>
  <si>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</si>
  <si>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</si>
  <si>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</si>
  <si>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</si>
  <si>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</si>
  <si>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</si>
  <si>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</si>
  <si>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</si>
  <si>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</si>
  <si>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</si>
  <si>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</si>
  <si>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</si>
  <si>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</si>
  <si>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</si>
  <si>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</si>
  <si>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</si>
  <si>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</si>
  <si>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</si>
  <si>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</si>
  <si>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</si>
  <si>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</si>
  <si>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</si>
  <si>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</si>
  <si>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</si>
  <si>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</si>
  <si>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</si>
  <si>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</si>
  <si>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</si>
  <si>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</si>
  <si>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</si>
  <si>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</si>
  <si>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</si>
  <si>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</si>
  <si>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</si>
  <si>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</si>
  <si>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</si>
  <si>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</si>
  <si>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</si>
  <si>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</si>
  <si>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</si>
  <si>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</si>
  <si>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</si>
  <si>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</si>
  <si>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</si>
  <si>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</si>
  <si>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</si>
  <si>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</si>
  <si>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</si>
  <si>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</si>
  <si>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</si>
  <si>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</si>
  <si>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</si>
  <si>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</si>
  <si>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</si>
  <si>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</si>
  <si>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</si>
  <si>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</si>
  <si>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</si>
  <si>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</si>
  <si>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</si>
  <si>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</si>
  <si>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</si>
  <si>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</si>
  <si>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</si>
  <si>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</si>
  <si>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</si>
  <si>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</si>
  <si>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</si>
  <si>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</si>
  <si>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</si>
  <si>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</si>
  <si>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</si>
  <si>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</si>
  <si>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</si>
  <si>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</si>
  <si>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</si>
  <si>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</si>
  <si>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</si>
  <si>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</si>
  <si>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</si>
  <si>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</si>
  <si>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</si>
  <si>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</si>
  <si>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</si>
  <si>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</si>
  <si>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</si>
  <si>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</si>
  <si>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</si>
  <si>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</si>
  <si>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</si>
  <si>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</si>
  <si>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</si>
  <si>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</si>
  <si>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</si>
  <si>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</si>
  <si>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</si>
  <si>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</si>
  <si>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</si>
  <si>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</si>
  <si>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</si>
  <si>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</si>
  <si>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</si>
  <si>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</si>
  <si>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</si>
  <si>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</si>
  <si>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</si>
  <si>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</si>
  <si>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</si>
  <si>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</si>
  <si>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</si>
  <si>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</si>
  <si>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</si>
  <si>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</si>
  <si>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</si>
  <si>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</si>
  <si>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</si>
  <si>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</si>
  <si>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</si>
  <si>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</si>
  <si>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</si>
  <si>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</si>
  <si>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</si>
  <si>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</si>
  <si>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</si>
  <si>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</si>
  <si>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</si>
  <si>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</si>
  <si>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</si>
  <si>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</si>
  <si>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</si>
  <si>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</si>
  <si>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</si>
  <si>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</si>
  <si>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</si>
  <si>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</si>
  <si>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</si>
  <si>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</si>
  <si>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</si>
  <si>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</si>
  <si>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</si>
  <si>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</si>
  <si>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</si>
  <si>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</si>
  <si>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</si>
  <si>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</si>
  <si>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</si>
  <si>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</si>
  <si>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</si>
  <si>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</si>
  <si>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</si>
  <si>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</si>
  <si>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</si>
  <si>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</si>
  <si>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</si>
  <si>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</si>
  <si>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</si>
  <si>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</si>
  <si>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</si>
  <si>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</si>
  <si>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</si>
  <si>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</si>
  <si>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</si>
  <si>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</si>
  <si>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</si>
  <si>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</si>
  <si>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</si>
  <si>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</si>
  <si>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</si>
  <si>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</si>
  <si>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</si>
  <si>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</si>
  <si>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</si>
  <si>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</si>
  <si>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</si>
  <si>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</si>
  <si>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</si>
  <si>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</si>
  <si>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</si>
  <si>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</si>
  <si>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</si>
  <si>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</si>
  <si>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</si>
  <si>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</si>
  <si>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</si>
  <si>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</si>
  <si>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</si>
  <si>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</si>
  <si>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</si>
  <si>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</si>
  <si>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</si>
  <si>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</si>
  <si>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</si>
  <si>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</si>
  <si>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</si>
  <si>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</si>
  <si>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</si>
  <si>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</si>
  <si>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</si>
  <si>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</si>
  <si>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</si>
  <si>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</si>
  <si>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</si>
  <si>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</si>
  <si>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</si>
  <si>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</si>
  <si>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</si>
  <si>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</si>
  <si>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</si>
  <si>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</si>
  <si>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</si>
  <si>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</si>
  <si>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</si>
  <si>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</si>
  <si>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</si>
  <si>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</si>
  <si>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</si>
  <si>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</si>
  <si>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</si>
  <si>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</si>
  <si>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</si>
  <si>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</si>
  <si>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</si>
  <si>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</si>
  <si>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</si>
  <si>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</si>
  <si>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</si>
  <si>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</si>
  <si>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</si>
  <si>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</si>
  <si>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</si>
  <si>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</si>
  <si>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</si>
  <si>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</si>
  <si>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</si>
  <si>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</si>
  <si>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</si>
  <si>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</si>
  <si>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</si>
  <si>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</si>
  <si>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</si>
  <si>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</si>
  <si>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</si>
  <si>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</si>
  <si>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</si>
  <si>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</si>
  <si>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</si>
  <si>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</si>
  <si>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</si>
  <si>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</si>
  <si>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</si>
  <si>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</si>
  <si>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</si>
  <si>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</si>
  <si>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</si>
  <si>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</si>
  <si>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</si>
  <si>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</si>
  <si>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</si>
  <si>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</si>
  <si>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</si>
  <si>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</si>
  <si>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</si>
  <si>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</si>
  <si>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</si>
  <si>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</si>
  <si>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</si>
  <si>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</si>
  <si>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</si>
  <si>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</si>
  <si>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</si>
  <si>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</si>
  <si>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</si>
  <si>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</si>
  <si>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</si>
  <si>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</si>
  <si>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</si>
  <si>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</si>
  <si>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</si>
  <si>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</si>
  <si>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</si>
  <si>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</si>
  <si>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</si>
  <si>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</si>
  <si>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</si>
  <si>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</si>
  <si>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</si>
  <si>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</si>
  <si>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</si>
  <si>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</si>
  <si>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</si>
  <si>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</si>
  <si>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</si>
  <si>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</si>
  <si>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</si>
  <si>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</si>
  <si>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</si>
  <si>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</si>
  <si>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</si>
  <si>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</si>
  <si>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</si>
  <si>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</si>
  <si>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</si>
  <si>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</si>
  <si>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</si>
  <si>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</si>
  <si>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</si>
  <si>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</si>
  <si>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</si>
  <si>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</si>
  <si>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</si>
  <si>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</si>
  <si>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</si>
  <si>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</si>
  <si>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</si>
  <si>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</si>
  <si>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</si>
  <si>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</si>
  <si>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</si>
  <si>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</si>
  <si>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</si>
  <si>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</si>
  <si>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</si>
  <si>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</si>
  <si>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</si>
  <si>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</si>
  <si>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</si>
  <si>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</si>
  <si>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</si>
  <si>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</si>
  <si>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</si>
  <si>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</si>
  <si>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</si>
  <si>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</si>
  <si>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</si>
  <si>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</si>
  <si>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</si>
  <si>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</si>
  <si>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</si>
  <si>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</si>
  <si>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</si>
  <si>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</si>
  <si>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</si>
  <si>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</si>
  <si>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</si>
  <si>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</si>
  <si>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</si>
  <si>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</si>
  <si>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</si>
  <si>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</si>
  <si>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</si>
  <si>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</si>
  <si>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</si>
  <si>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</si>
  <si>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</si>
  <si>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</si>
  <si>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</si>
  <si>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</si>
  <si>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</si>
  <si>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</si>
  <si>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</si>
  <si>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</si>
  <si>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</si>
  <si>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</si>
  <si>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</si>
  <si>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</si>
  <si>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</si>
  <si>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</si>
  <si>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</si>
  <si>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</si>
  <si>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</si>
  <si>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</si>
  <si>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</si>
  <si>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</si>
  <si>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</si>
  <si>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</si>
  <si>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</si>
  <si>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</si>
  <si>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</si>
  <si>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</si>
  <si>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</si>
  <si>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</si>
  <si>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</si>
  <si>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</si>
  <si>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</si>
  <si>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</si>
  <si>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</si>
  <si>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</si>
  <si>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</si>
  <si>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</si>
  <si>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</si>
  <si>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</si>
  <si>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</si>
  <si>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</si>
  <si>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</si>
  <si>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</si>
  <si>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</si>
  <si>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</si>
  <si>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</si>
  <si>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</si>
  <si>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</si>
  <si>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</si>
  <si>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</si>
  <si>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</si>
  <si>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</si>
  <si>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</si>
  <si>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</si>
  <si>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</si>
  <si>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</si>
  <si>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</si>
  <si>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</si>
  <si>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</si>
  <si>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</si>
  <si>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</si>
  <si>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</si>
  <si>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</si>
  <si>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</si>
  <si>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</si>
  <si>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</si>
  <si>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</si>
  <si>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</si>
  <si>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</si>
  <si>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</si>
  <si>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</si>
  <si>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</si>
  <si>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</si>
  <si>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</si>
  <si>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</si>
  <si>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</si>
  <si>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</si>
  <si>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</si>
  <si>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</si>
  <si>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</si>
  <si>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</si>
  <si>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</si>
  <si>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</si>
  <si>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</si>
  <si>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</si>
  <si>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</si>
  <si>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</si>
  <si>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</si>
  <si>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</si>
  <si>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</si>
  <si>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</si>
  <si>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</si>
  <si>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</si>
  <si>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</si>
  <si>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</si>
  <si>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</si>
  <si>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</si>
  <si>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</si>
  <si>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</si>
  <si>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</si>
  <si>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</si>
  <si>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</si>
  <si>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</si>
  <si>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</si>
  <si>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</si>
  <si>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</si>
  <si>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</si>
  <si>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</si>
  <si>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</si>
  <si>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</si>
  <si>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</si>
  <si>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</si>
  <si>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</si>
  <si>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</si>
  <si>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</si>
  <si>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</si>
  <si>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</si>
  <si>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</si>
  <si>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</si>
  <si>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</si>
  <si>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</si>
  <si>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</si>
  <si>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</si>
  <si>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</si>
  <si>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</si>
  <si>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</si>
  <si>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</si>
  <si>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</si>
  <si>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</si>
  <si>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</si>
  <si>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</si>
  <si>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</si>
  <si>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</si>
  <si>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</si>
  <si>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</si>
  <si>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</si>
  <si>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</si>
  <si>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</si>
  <si>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</si>
  <si>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</si>
  <si>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</si>
  <si>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</si>
  <si>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</si>
  <si>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</si>
  <si>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</si>
  <si>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</si>
  <si>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</si>
  <si>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</si>
  <si>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</si>
  <si>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</si>
  <si>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</si>
  <si>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</si>
  <si>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</si>
  <si>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</si>
  <si>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</si>
  <si>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</si>
  <si>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</si>
  <si>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</si>
  <si>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</si>
  <si>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</si>
  <si>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</si>
  <si>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</si>
  <si>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</si>
  <si>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</si>
  <si>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</si>
  <si>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</si>
  <si>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</si>
  <si>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</si>
  <si>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</si>
  <si>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</si>
  <si>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</si>
  <si>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</si>
  <si>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</si>
  <si>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</si>
  <si>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</si>
  <si>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</si>
  <si>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</si>
  <si>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</si>
  <si>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</si>
  <si>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</si>
  <si>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</si>
  <si>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</si>
  <si>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</si>
  <si>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</si>
  <si>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</si>
  <si>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</si>
  <si>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</si>
  <si>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</si>
  <si>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</si>
  <si>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</si>
  <si>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</si>
  <si>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</si>
  <si>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</si>
  <si>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</si>
  <si>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</si>
  <si>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</si>
  <si>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</si>
  <si>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</si>
  <si>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</si>
  <si>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</si>
  <si>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</si>
  <si>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</si>
  <si>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</si>
  <si>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</si>
  <si>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</si>
  <si>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</si>
  <si>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</si>
  <si>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</si>
  <si>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</si>
  <si>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</si>
  <si>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</si>
  <si>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</si>
  <si>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</si>
  <si>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</si>
  <si>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</si>
  <si>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</si>
  <si>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</si>
  <si>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</si>
  <si>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</si>
  <si>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</si>
  <si>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</si>
  <si>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</si>
  <si>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</si>
  <si>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</si>
  <si>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</si>
  <si>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</si>
  <si>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</si>
  <si>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</si>
  <si>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</si>
  <si>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</si>
  <si>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</si>
  <si>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</si>
  <si>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</si>
  <si>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</si>
  <si>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</si>
  <si>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</si>
  <si>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</si>
  <si>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</si>
  <si>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</si>
  <si>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</si>
  <si>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</si>
  <si>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</si>
  <si>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</si>
  <si>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</si>
  <si>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</si>
  <si>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</si>
  <si>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</si>
  <si>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</si>
  <si>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</si>
  <si>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</si>
  <si>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</si>
  <si>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</si>
  <si>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</si>
  <si>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</si>
  <si>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</si>
  <si>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</si>
  <si>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</si>
  <si>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</si>
  <si>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</si>
  <si>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</si>
  <si>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</si>
  <si>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</si>
  <si>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</si>
  <si>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</si>
  <si>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</si>
  <si>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</si>
  <si>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</si>
  <si>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</si>
  <si>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</si>
  <si>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</si>
  <si>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</si>
  <si>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</si>
  <si>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</si>
  <si>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</si>
  <si>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</si>
  <si>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</si>
  <si>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</si>
  <si>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</si>
  <si>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</si>
  <si>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</si>
  <si>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</si>
  <si>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</si>
  <si>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</si>
  <si>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</si>
  <si>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</si>
  <si>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</si>
  <si>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</si>
  <si>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</si>
  <si>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</si>
  <si>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</si>
  <si>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</si>
  <si>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</si>
  <si>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</si>
  <si>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</si>
  <si>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</si>
  <si>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</si>
  <si>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</si>
  <si>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</si>
  <si>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</si>
  <si>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</si>
  <si>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</si>
  <si>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</si>
  <si>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</si>
  <si>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</si>
  <si>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</si>
  <si>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</si>
  <si>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</si>
  <si>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</si>
  <si>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</si>
  <si>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</si>
  <si>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</si>
  <si>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</si>
  <si>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</si>
  <si>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</si>
  <si>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</si>
  <si>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</si>
  <si>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</si>
  <si>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</si>
  <si>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</si>
  <si>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</si>
  <si>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</si>
  <si>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</si>
  <si>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</si>
  <si>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</si>
  <si>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</si>
  <si>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</si>
  <si>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</si>
  <si>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</si>
  <si>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</si>
  <si>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</si>
  <si>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</si>
  <si>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</si>
  <si>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</si>
  <si>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</si>
  <si>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</si>
  <si>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</si>
  <si>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</si>
  <si>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</si>
  <si>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</si>
  <si>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</si>
  <si>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</si>
  <si>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</si>
  <si>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</si>
  <si>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</si>
  <si>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</si>
  <si>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</si>
  <si>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</si>
  <si>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</si>
  <si>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</si>
  <si>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</si>
  <si>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</si>
  <si>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</si>
  <si>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</si>
  <si>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</si>
  <si>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</si>
  <si>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</si>
  <si>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</si>
  <si>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</si>
  <si>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</si>
  <si>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</si>
  <si>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</si>
  <si>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</si>
  <si>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</si>
  <si>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</si>
  <si>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</si>
  <si>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</si>
  <si>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</si>
  <si>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</si>
  <si>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</si>
  <si>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</si>
  <si>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</si>
  <si>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</si>
  <si>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</si>
  <si>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</si>
  <si>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</si>
  <si>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</si>
  <si>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</si>
  <si>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</si>
  <si>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</si>
  <si>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</si>
  <si>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</si>
  <si>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</si>
  <si>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</si>
  <si>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</si>
  <si>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</si>
  <si>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</si>
  <si>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</si>
  <si>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</si>
  <si>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</si>
  <si>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</si>
  <si>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</si>
  <si>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</si>
  <si>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</si>
  <si>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</si>
  <si>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</si>
  <si>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</si>
  <si>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</si>
  <si>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</si>
  <si>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</si>
  <si>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</si>
  <si>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</si>
  <si>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</si>
  <si>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</si>
  <si>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</si>
  <si>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</si>
  <si>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</si>
  <si>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</si>
  <si>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</si>
  <si>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</si>
  <si>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</si>
  <si>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</si>
  <si>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</si>
  <si>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</si>
  <si>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</si>
  <si>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</si>
  <si>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</si>
  <si>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</si>
  <si>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</si>
  <si>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</si>
  <si>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</si>
  <si>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</si>
  <si>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</si>
  <si>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</si>
  <si>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</si>
  <si>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</si>
  <si>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</si>
  <si>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</si>
  <si>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</si>
  <si>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</si>
  <si>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</si>
  <si>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</si>
  <si>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</si>
  <si>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</si>
  <si>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</si>
  <si>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</si>
  <si>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</si>
  <si>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</si>
  <si>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</si>
  <si>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</si>
  <si>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</si>
  <si>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</si>
  <si>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</si>
  <si>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</si>
  <si>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</si>
  <si>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</si>
  <si>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</si>
  <si>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</si>
  <si>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</si>
  <si>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</si>
  <si>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</si>
  <si>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</si>
  <si>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</si>
  <si>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</si>
  <si>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</si>
  <si>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</si>
  <si>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</si>
  <si>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</si>
  <si>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</si>
  <si>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</si>
  <si>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</si>
  <si>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</si>
  <si>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</si>
  <si>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</si>
  <si>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</si>
  <si>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</si>
  <si>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</si>
  <si>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</si>
  <si>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</si>
  <si>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</si>
  <si>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</si>
  <si>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</si>
  <si>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</si>
  <si>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</si>
  <si>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</si>
  <si>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</si>
  <si>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</si>
  <si>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</si>
  <si>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</si>
  <si>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</si>
  <si>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</si>
  <si>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</si>
  <si>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</si>
  <si>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</si>
  <si>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</si>
  <si>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</si>
  <si>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</si>
  <si>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</si>
  <si>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</si>
  <si>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</si>
  <si>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</si>
  <si>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</si>
  <si>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</si>
  <si>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</si>
  <si>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</si>
  <si>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</si>
  <si>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</si>
  <si>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</si>
  <si>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</si>
  <si>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</si>
  <si>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</si>
  <si>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</si>
  <si>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</si>
  <si>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</si>
  <si>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</si>
  <si>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</si>
  <si>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</si>
  <si>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</si>
  <si>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</si>
  <si>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</si>
  <si>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</si>
  <si>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</si>
  <si>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</si>
  <si>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</si>
  <si>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</si>
  <si>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</si>
  <si>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</si>
  <si>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</si>
  <si>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</si>
  <si>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</si>
  <si>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</si>
  <si>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</si>
  <si>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</si>
  <si>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</si>
  <si>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</si>
  <si>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</si>
  <si>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</si>
  <si>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</si>
  <si>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</si>
  <si>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</si>
  <si>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</si>
  <si>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</si>
  <si>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</si>
  <si>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</si>
  <si>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</si>
  <si>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</si>
  <si>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</si>
  <si>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</si>
  <si>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</si>
  <si>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</si>
  <si>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</si>
  <si>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</si>
  <si>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</si>
  <si>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</si>
  <si>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</si>
  <si>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</si>
  <si>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</si>
  <si>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</si>
  <si>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</si>
  <si>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</si>
  <si>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</si>
  <si>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</si>
  <si>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</si>
  <si>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</si>
  <si>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</si>
  <si>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</si>
  <si>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</si>
  <si>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</si>
  <si>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</si>
  <si>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</si>
  <si>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</si>
  <si>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</si>
  <si>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</si>
  <si>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</si>
  <si>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</si>
  <si>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</si>
  <si>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</si>
  <si>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</si>
  <si>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</si>
  <si>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</si>
  <si>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</si>
  <si>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</si>
  <si>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</si>
  <si>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</si>
  <si>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</si>
  <si>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</si>
  <si>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</si>
  <si>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</si>
  <si>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</si>
  <si>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</si>
  <si>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</si>
  <si>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</si>
  <si>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</si>
  <si>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</si>
  <si>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</si>
  <si>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</si>
  <si>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</si>
  <si>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</si>
  <si>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</si>
  <si>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</si>
  <si>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</si>
  <si>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</si>
  <si>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</si>
  <si>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</si>
  <si>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</si>
  <si>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</si>
  <si>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</si>
  <si>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</si>
  <si>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</si>
  <si>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</si>
  <si>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</si>
  <si>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</si>
  <si>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</si>
  <si>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</si>
  <si>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</si>
  <si>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</si>
  <si>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</si>
  <si>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</si>
  <si>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</si>
  <si>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</si>
  <si>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</si>
  <si>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</si>
  <si>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</si>
  <si>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</si>
  <si>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</si>
  <si>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</si>
  <si>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</si>
  <si>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</si>
  <si>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</si>
  <si>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</si>
  <si>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</si>
  <si>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</si>
  <si>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</si>
  <si>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</si>
  <si>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</si>
  <si>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</si>
  <si>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</si>
  <si>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</si>
  <si>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</si>
  <si>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</si>
  <si>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</si>
  <si>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</si>
  <si>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</si>
  <si>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</si>
  <si>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</si>
  <si>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</si>
  <si>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</si>
  <si>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</si>
  <si>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</si>
  <si>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</si>
  <si>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</si>
  <si>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</si>
  <si>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</si>
  <si>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</si>
  <si>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</si>
  <si>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</si>
  <si>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</si>
  <si>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</si>
  <si>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</si>
  <si>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</si>
  <si>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</si>
  <si>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</si>
  <si>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</si>
  <si>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</si>
  <si>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</si>
  <si>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</si>
  <si>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</si>
  <si>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</si>
  <si>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</si>
  <si>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</si>
  <si>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</si>
  <si>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</si>
  <si>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</si>
  <si>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</si>
  <si>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</si>
  <si>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</si>
  <si>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</si>
  <si>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</si>
  <si>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</si>
  <si>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</si>
  <si>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</si>
  <si>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</si>
  <si>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</si>
  <si>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</si>
  <si>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</si>
  <si>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</si>
  <si>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</si>
  <si>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</si>
  <si>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</si>
  <si>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</si>
  <si>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</si>
  <si>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</si>
  <si>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</si>
  <si>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</si>
  <si>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</si>
  <si>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</si>
  <si>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</si>
  <si>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</si>
  <si>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</si>
  <si>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</si>
  <si>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</si>
  <si>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</si>
  <si>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</si>
  <si>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</si>
  <si>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</si>
  <si>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</si>
  <si>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</si>
  <si>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</si>
  <si>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</si>
  <si>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</si>
  <si>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</si>
  <si>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</si>
  <si>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</si>
  <si>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</si>
  <si>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</si>
  <si>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</si>
  <si>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</si>
  <si>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</si>
  <si>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</si>
  <si>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</si>
  <si>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</si>
  <si>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</si>
  <si>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</si>
  <si>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</si>
  <si>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</si>
  <si>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</si>
  <si>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</si>
  <si>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</si>
  <si>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</si>
  <si>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</si>
  <si>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</si>
  <si>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</si>
  <si>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</si>
  <si>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</si>
  <si>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</si>
  <si>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</si>
  <si>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</si>
  <si>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</si>
  <si>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</si>
  <si>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</si>
  <si>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</si>
  <si>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</si>
  <si>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</si>
  <si>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</si>
  <si>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</si>
  <si>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</si>
  <si>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</si>
  <si>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</si>
  <si>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</si>
  <si>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</si>
  <si>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</si>
  <si>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</si>
  <si>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</si>
  <si>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</si>
  <si>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</si>
  <si>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</si>
  <si>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</si>
  <si>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</si>
  <si>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</si>
  <si>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</si>
  <si>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</si>
  <si>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</si>
  <si>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</si>
  <si>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</si>
  <si>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</si>
  <si>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</si>
  <si>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</si>
  <si>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</si>
  <si>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</si>
  <si>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</si>
  <si>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</si>
  <si>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</si>
  <si>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</si>
  <si>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</si>
  <si>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</si>
  <si>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</si>
  <si>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</si>
  <si>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</si>
  <si>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</si>
  <si>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</si>
  <si>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</si>
  <si>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</si>
  <si>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</si>
  <si>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</si>
  <si>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</si>
  <si>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</si>
  <si>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</si>
  <si>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</si>
  <si>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</si>
  <si>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</si>
  <si>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</si>
  <si>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</si>
  <si>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</si>
  <si>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</si>
  <si>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</si>
  <si>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</si>
  <si>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</si>
  <si>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</si>
  <si>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</si>
  <si>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</si>
  <si>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</si>
  <si>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</si>
  <si>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</si>
  <si>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</si>
  <si>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</si>
  <si>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</si>
  <si>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</si>
  <si>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</si>
  <si>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</si>
  <si>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</si>
  <si>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</si>
  <si>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</si>
  <si>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</si>
  <si>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</si>
  <si>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</si>
  <si>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</si>
  <si>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</si>
  <si>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</si>
  <si>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</si>
  <si>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</si>
  <si>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</si>
  <si>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</si>
  <si>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</si>
  <si>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</si>
  <si>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</si>
  <si>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</si>
  <si>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</si>
  <si>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</si>
  <si>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</si>
  <si>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</si>
  <si>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</si>
  <si>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</si>
  <si>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</si>
  <si>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</si>
  <si>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</si>
  <si>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</si>
  <si>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</si>
  <si>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</si>
  <si>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</si>
  <si>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</si>
  <si>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</si>
  <si>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</si>
  <si>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</si>
  <si>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</si>
  <si>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</si>
  <si>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</si>
  <si>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</si>
  <si>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</si>
  <si>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</si>
  <si>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</si>
  <si>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</si>
  <si>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</si>
  <si>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</si>
  <si>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</si>
  <si>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</si>
  <si>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</si>
  <si>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</si>
  <si>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</si>
  <si>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</si>
  <si>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</si>
  <si>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</si>
  <si>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</si>
  <si>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</si>
  <si>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</si>
  <si>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</si>
  <si>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</si>
  <si>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</si>
  <si>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</si>
  <si>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</si>
  <si>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</si>
  <si>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</si>
  <si>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</si>
  <si>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</si>
  <si>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</si>
  <si>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</si>
  <si>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</si>
  <si>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</si>
  <si>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</si>
  <si>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</si>
  <si>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</si>
  <si>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</si>
  <si>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</si>
  <si>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</si>
  <si>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</si>
  <si>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</si>
  <si>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</si>
  <si>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</si>
  <si>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</si>
  <si>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</si>
  <si>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</si>
  <si>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</si>
  <si>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</si>
  <si>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</si>
  <si>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</si>
  <si>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</si>
  <si>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</si>
  <si>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</si>
  <si>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</si>
  <si>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</si>
  <si>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</si>
  <si>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</si>
  <si>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</si>
  <si>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</si>
  <si>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</si>
  <si>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</si>
  <si>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</si>
  <si>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</si>
  <si>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</si>
  <si>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</si>
  <si>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</si>
  <si>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</si>
  <si>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</si>
  <si>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</si>
  <si>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</si>
  <si>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</si>
  <si>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</si>
  <si>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</si>
  <si>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</si>
  <si>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</si>
  <si>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</si>
  <si>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</si>
  <si>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</si>
  <si>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</si>
  <si>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</si>
  <si>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</si>
  <si>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</si>
  <si>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</si>
  <si>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</si>
  <si>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</si>
  <si>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</si>
  <si>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</si>
  <si>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</si>
  <si>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</si>
  <si>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</si>
  <si>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</si>
  <si>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</si>
  <si>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</si>
  <si>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</si>
  <si>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</si>
  <si>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</si>
  <si>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</si>
  <si>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</si>
  <si>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</si>
  <si>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</si>
  <si>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</si>
  <si>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</si>
  <si>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</si>
  <si>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</si>
  <si>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</si>
  <si>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</si>
  <si>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</si>
  <si>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</si>
  <si>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</si>
  <si>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</si>
  <si>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</si>
  <si>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</si>
  <si>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</si>
  <si>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</si>
  <si>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</si>
  <si>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</si>
  <si>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</si>
  <si>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</si>
  <si>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</si>
  <si>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</si>
  <si>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</si>
  <si>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</si>
  <si>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</si>
  <si>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</si>
  <si>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</si>
  <si>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</si>
  <si>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</si>
  <si>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</si>
  <si>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</si>
  <si>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</si>
  <si>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</si>
  <si>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</si>
  <si>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</si>
  <si>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</si>
  <si>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</si>
  <si>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</si>
  <si>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</si>
  <si>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</si>
  <si>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</si>
  <si>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</si>
  <si>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</si>
  <si>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</si>
  <si>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</si>
  <si>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</si>
  <si>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</si>
  <si>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</si>
  <si>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</si>
  <si>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</si>
  <si>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</si>
  <si>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</si>
  <si>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</si>
  <si>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</si>
  <si>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</si>
  <si>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</si>
  <si>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</si>
  <si>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</si>
  <si>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</si>
  <si>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</si>
  <si>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</si>
  <si>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</si>
  <si>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</si>
  <si>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</si>
  <si>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</si>
  <si>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</si>
  <si>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</si>
  <si>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</si>
  <si>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</si>
  <si>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</si>
  <si>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</si>
  <si>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</si>
  <si>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</si>
  <si>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</si>
  <si>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</si>
  <si>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</si>
  <si>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</si>
  <si>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</si>
  <si>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</si>
  <si>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</si>
  <si>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</si>
  <si>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</si>
  <si>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</si>
  <si>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</si>
  <si>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</si>
  <si>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</si>
  <si>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</si>
  <si>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</si>
  <si>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</si>
  <si>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</si>
  <si>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</si>
  <si>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</si>
  <si>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</si>
  <si>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</si>
  <si>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</si>
  <si>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</si>
  <si>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</si>
  <si>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</si>
  <si>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</si>
  <si>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</si>
  <si>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</si>
  <si>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</si>
  <si>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</si>
  <si>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</si>
  <si>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</si>
  <si>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</si>
  <si>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</si>
  <si>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</si>
  <si>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</si>
  <si>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</si>
  <si>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</si>
  <si>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</si>
  <si>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</si>
  <si>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</si>
  <si>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</si>
  <si>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</si>
  <si>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</si>
  <si>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</si>
  <si>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</si>
  <si>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</si>
  <si>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</si>
  <si>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</si>
  <si>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</si>
  <si>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</si>
  <si>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</si>
  <si>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</si>
  <si>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</si>
  <si>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</si>
  <si>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</si>
  <si>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</si>
  <si>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</si>
  <si>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</si>
  <si>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</si>
  <si>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</si>
  <si>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</si>
  <si>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</si>
  <si>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</si>
  <si>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</si>
  <si>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</si>
  <si>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</si>
  <si>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</si>
  <si>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</si>
  <si>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</si>
  <si>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</si>
  <si>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</si>
  <si>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</si>
  <si>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</si>
  <si>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</si>
  <si>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</si>
  <si>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</si>
  <si>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</si>
  <si>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</si>
  <si>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</si>
  <si>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</si>
  <si>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</si>
  <si>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</si>
  <si>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</si>
  <si>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</si>
  <si>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</si>
  <si>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</si>
  <si>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</si>
  <si>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</si>
  <si>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</si>
  <si>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</si>
  <si>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</si>
  <si>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</si>
  <si>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</si>
  <si>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</si>
  <si>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</si>
  <si>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</si>
  <si>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</si>
  <si>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</si>
  <si>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</si>
  <si>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</si>
  <si>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</si>
  <si>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</si>
  <si>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</si>
  <si>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</si>
  <si>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</si>
  <si>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</si>
  <si>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</si>
  <si>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</si>
  <si>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</si>
  <si>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</si>
  <si>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</si>
  <si>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</si>
  <si>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</si>
  <si>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</si>
  <si>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</si>
  <si>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</si>
  <si>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</si>
  <si>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</si>
  <si>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</si>
  <si>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</si>
  <si>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</si>
  <si>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</si>
  <si>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</si>
  <si>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</si>
  <si>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</si>
  <si>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</si>
  <si>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</si>
  <si>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</si>
  <si>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</si>
  <si>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</si>
  <si>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</si>
  <si>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</si>
  <si>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</si>
  <si>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</si>
  <si>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</si>
  <si>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</si>
  <si>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</si>
  <si>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</si>
  <si>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</si>
  <si>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</si>
  <si>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</si>
  <si>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</si>
  <si>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</si>
  <si>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</si>
  <si>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</si>
  <si>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</si>
  <si>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</si>
  <si>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</si>
  <si>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</si>
  <si>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</si>
  <si>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</si>
  <si>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</si>
  <si>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</si>
  <si>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</si>
  <si>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</si>
  <si>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</si>
  <si>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</si>
  <si>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</si>
  <si>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</si>
  <si>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</si>
  <si>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</si>
  <si>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</si>
  <si>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</si>
  <si>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</si>
  <si>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</si>
  <si>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</si>
  <si>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</si>
  <si>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</si>
  <si>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</si>
  <si>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</si>
  <si>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</si>
  <si>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</si>
  <si>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</si>
  <si>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</si>
  <si>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</si>
  <si>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</si>
  <si>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</si>
  <si>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</si>
  <si>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</si>
  <si>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</si>
  <si>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</si>
  <si>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</si>
  <si>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</si>
  <si>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</si>
  <si>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</si>
  <si>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</si>
  <si>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</si>
  <si>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</si>
  <si>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</si>
  <si>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</si>
  <si>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</si>
  <si>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</si>
  <si>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</si>
  <si>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</si>
  <si>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</si>
  <si>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</si>
  <si>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</si>
  <si>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</si>
  <si>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</si>
  <si>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</si>
  <si>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</si>
  <si>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</si>
  <si>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</si>
  <si>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</si>
  <si>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</si>
  <si>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</si>
  <si>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</si>
  <si>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</si>
  <si>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</si>
  <si>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</si>
  <si>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</si>
  <si>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</si>
  <si>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</si>
  <si>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</si>
  <si>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</si>
  <si>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</si>
  <si>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</si>
  <si>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</si>
  <si>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</si>
  <si>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</si>
  <si>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</si>
  <si>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</si>
  <si>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</si>
  <si>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</si>
  <si>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</si>
  <si>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</si>
  <si>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</si>
  <si>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</si>
  <si>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</si>
  <si>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</si>
  <si>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</si>
  <si>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</si>
  <si>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</si>
  <si>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</si>
  <si>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</si>
  <si>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</si>
  <si>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</si>
  <si>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</si>
  <si>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</si>
  <si>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</si>
  <si>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</si>
  <si>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</si>
  <si>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</si>
  <si>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</si>
  <si>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</si>
  <si>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</si>
  <si>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</si>
  <si>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</si>
  <si>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</si>
  <si>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</si>
  <si>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</si>
  <si>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</si>
  <si>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</si>
  <si>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</si>
  <si>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</si>
  <si>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</si>
  <si>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</si>
  <si>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</si>
  <si>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</si>
  <si>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</si>
  <si>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</si>
  <si>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</si>
  <si>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</si>
  <si>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</si>
  <si>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</si>
  <si>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</si>
  <si>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</si>
  <si>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</si>
  <si>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</si>
  <si>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</si>
  <si>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</si>
  <si>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</si>
  <si>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</si>
  <si>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</si>
  <si>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</si>
  <si>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</si>
  <si>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</si>
  <si>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</si>
  <si>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</si>
  <si>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</si>
  <si>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</si>
  <si>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</si>
  <si>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</si>
  <si>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</si>
  <si>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</si>
  <si>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</si>
  <si>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</si>
  <si>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</si>
  <si>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</si>
  <si>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</si>
  <si>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</si>
  <si>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</si>
  <si>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</si>
  <si>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</si>
  <si>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</si>
  <si>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</si>
  <si>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</si>
  <si>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</si>
  <si>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</si>
  <si>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</si>
  <si>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</si>
  <si>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</si>
  <si>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</si>
  <si>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</si>
  <si>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</si>
  <si>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</si>
  <si>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</si>
  <si>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</si>
  <si>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</si>
  <si>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</si>
  <si>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</si>
  <si>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</si>
  <si>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</si>
  <si>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</si>
  <si>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</si>
  <si>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</si>
  <si>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</si>
  <si>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</si>
  <si>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</si>
  <si>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</si>
  <si>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</si>
  <si>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</si>
  <si>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</si>
  <si>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</si>
  <si>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</si>
  <si>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</si>
  <si>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</si>
  <si>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</si>
  <si>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</si>
  <si>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</si>
  <si>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</si>
  <si>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</si>
  <si>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</si>
  <si>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</si>
  <si>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</si>
  <si>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</si>
  <si>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</si>
  <si>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</si>
  <si>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</si>
  <si>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</si>
  <si>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</si>
  <si>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</si>
  <si>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</si>
  <si>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</si>
  <si>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</si>
  <si>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</si>
  <si>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</si>
  <si>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</si>
  <si>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</si>
  <si>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</si>
  <si>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</si>
  <si>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</si>
  <si>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</si>
  <si>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</si>
  <si>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</si>
  <si>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</si>
  <si>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</si>
  <si>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</si>
  <si>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</si>
  <si>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</si>
  <si>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</si>
  <si>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</si>
  <si>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</si>
  <si>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</si>
  <si>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</si>
  <si>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</si>
  <si>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</si>
  <si>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</si>
  <si>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</si>
  <si>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</si>
  <si>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</si>
  <si>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</si>
  <si>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</si>
  <si>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</si>
  <si>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</si>
  <si>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</si>
  <si>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</si>
  <si>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</si>
  <si>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</si>
  <si>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</si>
  <si>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</si>
  <si>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</si>
  <si>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</si>
  <si>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</si>
  <si>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</si>
  <si>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</si>
  <si>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</si>
  <si>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</si>
  <si>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</si>
  <si>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</si>
  <si>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</si>
  <si>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</si>
  <si>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</si>
  <si>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</si>
  <si>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</si>
  <si>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</si>
  <si>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</si>
  <si>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</si>
  <si>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</si>
  <si>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</si>
  <si>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</si>
  <si>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</si>
  <si>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</si>
  <si>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</si>
  <si>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</si>
  <si>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</si>
  <si>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</si>
  <si>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</si>
  <si>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</si>
  <si>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</si>
  <si>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</si>
  <si>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</si>
  <si>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</si>
  <si>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</si>
  <si>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</si>
  <si>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</si>
  <si>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</si>
  <si>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</si>
  <si>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</si>
  <si>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</si>
  <si>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</si>
  <si>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</si>
  <si>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</si>
  <si>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</si>
  <si>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</si>
  <si>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</si>
  <si>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</si>
  <si>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</si>
  <si>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</si>
  <si>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</si>
  <si>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</si>
  <si>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</si>
  <si>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</si>
  <si>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</si>
  <si>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</si>
  <si>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</si>
  <si>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</si>
  <si>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</si>
  <si>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</si>
  <si>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</si>
  <si>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</si>
  <si>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</si>
  <si>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</si>
  <si>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</si>
  <si>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</si>
  <si>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</si>
  <si>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</si>
  <si>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</si>
  <si>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</si>
  <si>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</si>
  <si>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</si>
  <si>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</si>
  <si>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</si>
  <si>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</si>
  <si>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</si>
  <si>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</si>
  <si>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</si>
  <si>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</si>
  <si>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</si>
  <si>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</si>
  <si>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</si>
  <si>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</si>
  <si>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</si>
  <si>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</si>
  <si>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</si>
  <si>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</si>
  <si>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</si>
  <si>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</si>
  <si>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</si>
  <si>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</si>
  <si>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</si>
  <si>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</si>
  <si>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</si>
  <si>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</si>
  <si>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</si>
  <si>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</si>
  <si>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</si>
  <si>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</si>
  <si>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</si>
  <si>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</si>
  <si>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</si>
  <si>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</si>
  <si>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</si>
  <si>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</si>
  <si>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</si>
  <si>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</si>
  <si>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</si>
  <si>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</si>
  <si>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</si>
  <si>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</si>
  <si>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</si>
  <si>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</si>
  <si>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</si>
  <si>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</si>
  <si>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</si>
  <si>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</si>
  <si>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</si>
  <si>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</si>
  <si>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</si>
  <si>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</si>
  <si>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</si>
  <si>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</si>
  <si>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</si>
  <si>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</si>
  <si>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</si>
  <si>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</si>
  <si>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</si>
  <si>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</si>
  <si>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</si>
  <si>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</si>
  <si>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</si>
  <si>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</si>
  <si>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</si>
  <si>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</si>
  <si>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</si>
  <si>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</si>
  <si>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</si>
  <si>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</si>
  <si>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</si>
  <si>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</si>
  <si>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</si>
  <si>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</si>
  <si>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</si>
  <si>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</si>
  <si>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</si>
  <si>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</si>
  <si>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</si>
  <si>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</si>
  <si>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</si>
  <si>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</si>
  <si>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</si>
  <si>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</si>
  <si>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</si>
  <si>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</si>
  <si>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</si>
  <si>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</si>
  <si>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</si>
  <si>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</si>
  <si>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</si>
  <si>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</si>
  <si>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</si>
  <si>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</si>
  <si>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</si>
  <si>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</si>
  <si>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</si>
  <si>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</si>
  <si>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</si>
  <si>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</si>
  <si>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</si>
  <si>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</si>
  <si>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</si>
  <si>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</si>
  <si>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</si>
  <si>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</si>
  <si>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</si>
  <si>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</si>
  <si>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</si>
  <si>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</si>
  <si>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</si>
  <si>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</si>
  <si>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</si>
  <si>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</si>
  <si>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</si>
  <si>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</si>
  <si>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</si>
  <si>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</si>
  <si>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</si>
  <si>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</si>
  <si>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</si>
  <si>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</si>
  <si>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</si>
  <si>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</si>
  <si>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</si>
  <si>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</si>
  <si>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</si>
  <si>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</si>
  <si>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</si>
  <si>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</si>
  <si>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</si>
  <si>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</si>
  <si>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</si>
  <si>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</si>
  <si>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</si>
  <si>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</si>
  <si>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</si>
  <si>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</si>
  <si>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</si>
  <si>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</si>
  <si>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</si>
  <si>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</si>
  <si>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</si>
  <si>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</si>
  <si>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</si>
  <si>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</si>
  <si>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</si>
  <si>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</si>
  <si>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</si>
  <si>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</si>
  <si>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</si>
  <si>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</si>
  <si>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</si>
  <si>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</si>
  <si>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</si>
  <si>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</si>
  <si>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</si>
  <si>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</si>
  <si>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</si>
  <si>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</si>
  <si>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</si>
  <si>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</si>
  <si>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</si>
  <si>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</si>
  <si>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</si>
  <si>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</si>
  <si>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</si>
  <si>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</si>
  <si>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</si>
  <si>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</si>
  <si>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</si>
  <si>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</si>
  <si>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</si>
  <si>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</si>
  <si>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</si>
  <si>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</si>
  <si>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</si>
  <si>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</si>
  <si>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</si>
  <si>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</si>
  <si>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</si>
  <si>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</si>
  <si>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</si>
  <si>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</si>
  <si>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</si>
  <si>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</si>
  <si>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</si>
  <si>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</si>
  <si>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</si>
  <si>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</si>
  <si>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</si>
  <si>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</si>
  <si>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</si>
  <si>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</si>
  <si>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</si>
  <si>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</si>
  <si>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</si>
  <si>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</si>
  <si>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</si>
  <si>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</si>
  <si>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</si>
  <si>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</si>
  <si>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</si>
  <si>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</si>
  <si>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</si>
  <si>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</si>
  <si>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</si>
  <si>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</si>
  <si>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</si>
  <si>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</si>
  <si>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</si>
  <si>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</si>
  <si>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</si>
  <si>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</si>
  <si>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</si>
  <si>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</si>
  <si>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</si>
  <si>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</si>
  <si>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</si>
  <si>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</si>
  <si>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</si>
  <si>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</si>
  <si>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</si>
  <si>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</si>
  <si>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</si>
  <si>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</si>
  <si>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</si>
  <si>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</si>
  <si>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</si>
  <si>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</si>
  <si>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</si>
  <si>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</si>
  <si>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</si>
  <si>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</si>
  <si>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</si>
  <si>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</si>
  <si>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</si>
  <si>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</si>
  <si>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</si>
  <si>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</si>
  <si>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</si>
  <si>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</si>
  <si>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</si>
  <si>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</si>
  <si>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</si>
  <si>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</si>
  <si>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</si>
  <si>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</si>
  <si>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</si>
  <si>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</si>
  <si>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</si>
  <si>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</si>
  <si>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</si>
  <si>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</si>
  <si>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</si>
  <si>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</si>
  <si>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</si>
  <si>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</si>
  <si>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</si>
  <si>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</si>
  <si>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</si>
  <si>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</si>
  <si>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</si>
  <si>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</si>
  <si>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</si>
  <si>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</si>
  <si>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</si>
  <si>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</si>
  <si>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</si>
  <si>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</si>
  <si>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</si>
  <si>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</si>
  <si>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</si>
  <si>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</si>
  <si>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</si>
  <si>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</si>
  <si>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</si>
  <si>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</si>
  <si>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</si>
  <si>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</si>
  <si>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</si>
  <si>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</si>
  <si>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</si>
  <si>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</si>
  <si>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</si>
  <si>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</si>
  <si>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</si>
  <si>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</si>
  <si>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</si>
  <si>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</si>
  <si>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</si>
  <si>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</si>
  <si>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</si>
  <si>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</si>
  <si>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</si>
  <si>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</si>
  <si>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</si>
  <si>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</si>
  <si>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</si>
  <si>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</si>
  <si>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</si>
  <si>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</si>
  <si>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</si>
  <si>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</si>
  <si>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</si>
  <si>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</si>
  <si>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</si>
  <si>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</si>
  <si>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</si>
  <si>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</si>
  <si>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</si>
  <si>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</si>
  <si>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</si>
  <si>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</si>
  <si>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</si>
  <si>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</si>
  <si>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</si>
  <si>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</si>
  <si>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</si>
  <si>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</si>
  <si>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</si>
  <si>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</si>
  <si>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</si>
  <si>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</si>
  <si>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</si>
  <si>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</si>
  <si>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</si>
  <si>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</si>
  <si>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</si>
  <si>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</si>
  <si>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</si>
  <si>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</si>
  <si>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</si>
  <si>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</si>
  <si>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</si>
  <si>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</si>
  <si>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</si>
  <si>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</si>
  <si>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</si>
  <si>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</si>
  <si>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</si>
  <si>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</si>
  <si>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</si>
  <si>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</si>
  <si>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</si>
  <si>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</si>
  <si>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</si>
  <si>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</si>
  <si>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</si>
  <si>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</si>
  <si>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</si>
  <si>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</si>
  <si>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</si>
  <si>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</si>
  <si>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</si>
  <si>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</si>
  <si>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</si>
  <si>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</si>
  <si>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</si>
  <si>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</si>
  <si>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</si>
  <si>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</si>
  <si>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</si>
  <si>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</si>
  <si>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</si>
  <si>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</si>
  <si>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</si>
  <si>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</si>
  <si>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</si>
  <si>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</si>
  <si>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</si>
  <si>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</si>
  <si>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</si>
  <si>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</si>
  <si>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</si>
  <si>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</si>
  <si>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</si>
  <si>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</si>
  <si>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</si>
  <si>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</si>
  <si>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</si>
  <si>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</si>
  <si>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</si>
  <si>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</si>
  <si>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</si>
  <si>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</si>
  <si>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</si>
  <si>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</si>
  <si>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</si>
  <si>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</si>
  <si>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</si>
  <si>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</si>
  <si>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</si>
  <si>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</si>
  <si>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</si>
  <si>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</si>
  <si>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</si>
  <si>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</si>
  <si>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</si>
  <si>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</si>
  <si>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</si>
  <si>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</si>
  <si>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</si>
  <si>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</si>
  <si>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</si>
  <si>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</si>
  <si>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</si>
  <si>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</si>
  <si>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</si>
  <si>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</si>
  <si>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</si>
  <si>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</si>
  <si>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</si>
  <si>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</si>
  <si>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</si>
  <si>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</si>
  <si>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</si>
  <si>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</si>
  <si>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</si>
  <si>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</si>
  <si>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</si>
  <si>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</si>
  <si>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</si>
  <si>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</si>
  <si>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</si>
  <si>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</si>
  <si>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</si>
  <si>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</si>
  <si>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</si>
  <si>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</si>
  <si>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</si>
  <si>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</si>
  <si>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</si>
  <si>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</si>
  <si>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</si>
  <si>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</si>
  <si>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</si>
  <si>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</si>
  <si>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</si>
  <si>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</si>
  <si>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</si>
  <si>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</si>
  <si>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</si>
  <si>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</si>
  <si>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</si>
  <si>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</si>
  <si>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</si>
  <si>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</si>
  <si>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</si>
  <si>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</si>
  <si>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</si>
  <si>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</si>
  <si>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</si>
  <si>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</si>
  <si>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</si>
  <si>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</si>
  <si>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</si>
  <si>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</si>
  <si>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</si>
  <si>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</si>
  <si>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</si>
  <si>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</si>
  <si>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</si>
  <si>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</si>
  <si>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</si>
  <si>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</si>
  <si>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</si>
  <si>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</si>
  <si>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</si>
  <si>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</si>
  <si>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</si>
  <si>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</si>
  <si>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</si>
  <si>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</si>
  <si>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</si>
  <si>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</si>
  <si>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</si>
  <si>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</si>
  <si>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</si>
  <si>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</si>
  <si>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</si>
  <si>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</si>
  <si>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</si>
  <si>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</si>
  <si>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</si>
  <si>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</si>
  <si>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</si>
  <si>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</si>
  <si>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</si>
  <si>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</si>
  <si>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</si>
  <si>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</si>
  <si>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</si>
  <si>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</si>
  <si>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</si>
  <si>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</si>
  <si>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</si>
  <si>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</si>
  <si>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</si>
  <si>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</si>
  <si>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</si>
  <si>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</si>
  <si>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</si>
  <si>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</si>
  <si>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</si>
  <si>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</si>
  <si>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</si>
  <si>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</si>
  <si>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</si>
  <si>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</si>
  <si>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</si>
  <si>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</si>
  <si>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</si>
  <si>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</si>
  <si>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</si>
  <si>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</si>
  <si>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</si>
  <si>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</si>
  <si>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</si>
  <si>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</si>
  <si>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</si>
  <si>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</si>
  <si>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</si>
  <si>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</si>
  <si>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</si>
  <si>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</si>
  <si>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</si>
  <si>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</si>
  <si>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</si>
  <si>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</si>
  <si>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</si>
  <si>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</si>
  <si>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</si>
  <si>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</si>
  <si>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</si>
  <si>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</si>
  <si>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</si>
  <si>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</si>
  <si>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</si>
  <si>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</si>
  <si>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</si>
  <si>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</si>
  <si>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</si>
  <si>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</si>
  <si>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</si>
  <si>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</si>
  <si>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</si>
  <si>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</si>
  <si>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</si>
  <si>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</si>
  <si>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</si>
  <si>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</si>
  <si>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</si>
  <si>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</si>
  <si>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</si>
  <si>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</si>
  <si>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</si>
  <si>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</si>
  <si>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</si>
  <si>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</si>
  <si>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</si>
  <si>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</si>
  <si>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</si>
  <si>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</si>
  <si>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</si>
  <si>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</si>
  <si>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</si>
  <si>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</si>
  <si>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</si>
  <si>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</si>
  <si>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</si>
  <si>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</si>
  <si>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</si>
  <si>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</si>
  <si>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</si>
  <si>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</si>
  <si>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</si>
  <si>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</si>
  <si>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</si>
  <si>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</si>
  <si>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</si>
  <si>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</si>
  <si>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</si>
  <si>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</si>
  <si>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</si>
  <si>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</si>
  <si>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</si>
  <si>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</si>
  <si>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</si>
  <si>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</si>
  <si>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</si>
  <si>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</si>
  <si>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</si>
  <si>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</si>
  <si>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</si>
  <si>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</si>
  <si>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</si>
  <si>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</si>
  <si>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</si>
  <si>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</si>
  <si>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</si>
  <si>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</si>
  <si>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</si>
  <si>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</si>
  <si>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</si>
  <si>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</si>
  <si>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</si>
  <si>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</si>
  <si>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</si>
  <si>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</si>
  <si>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</si>
  <si>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</si>
  <si>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</si>
  <si>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</si>
  <si>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</si>
  <si>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</si>
  <si>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</si>
  <si>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</si>
  <si>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</si>
  <si>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</si>
  <si>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</si>
  <si>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</si>
  <si>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</si>
  <si>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</si>
  <si>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</si>
  <si>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</si>
  <si>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</si>
  <si>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</si>
  <si>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</si>
  <si>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</si>
  <si>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</si>
  <si>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</si>
  <si>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</si>
  <si>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</si>
  <si>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</si>
  <si>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</si>
  <si>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</si>
  <si>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</si>
  <si>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</si>
  <si>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</si>
  <si>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</si>
  <si>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</si>
  <si>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</si>
  <si>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</si>
  <si>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</si>
  <si>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</si>
  <si>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</si>
  <si>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</si>
  <si>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</si>
  <si>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</si>
  <si>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</si>
  <si>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</si>
  <si>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</si>
  <si>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</si>
  <si>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</si>
  <si>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</si>
  <si>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</si>
  <si>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</si>
  <si>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</si>
  <si>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</si>
  <si>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</si>
  <si>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</si>
  <si>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</si>
  <si>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</si>
  <si>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</si>
  <si>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</si>
  <si>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</si>
  <si>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</si>
  <si>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</si>
  <si>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</si>
  <si>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</si>
  <si>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</si>
  <si>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</si>
  <si>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</si>
  <si>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</si>
  <si>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</si>
  <si>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</si>
  <si>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</si>
  <si>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</si>
  <si>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</si>
  <si>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</si>
  <si>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</si>
  <si>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</si>
  <si>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</si>
  <si>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</si>
  <si>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</si>
  <si>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</si>
  <si>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</si>
  <si>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</si>
  <si>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</si>
  <si>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</si>
  <si>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</si>
  <si>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</si>
  <si>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</si>
  <si>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</si>
  <si>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</si>
  <si>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</si>
  <si>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</si>
  <si>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</si>
  <si>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</si>
  <si>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</si>
  <si>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</si>
  <si>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</si>
  <si>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</si>
  <si>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</si>
  <si>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</si>
  <si>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</si>
  <si>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</si>
  <si>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</si>
  <si>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</si>
  <si>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</si>
  <si>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</si>
  <si>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</si>
  <si>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</si>
  <si>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</si>
  <si>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</si>
  <si>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</si>
  <si>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</si>
  <si>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</si>
  <si>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</si>
  <si>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</si>
  <si>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</si>
  <si>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</si>
  <si>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</si>
  <si>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</si>
  <si>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</si>
  <si>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</si>
  <si>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</si>
  <si>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</si>
  <si>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</si>
  <si>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</si>
  <si>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</si>
  <si>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</si>
  <si>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</si>
  <si>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</si>
  <si>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</si>
  <si>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</si>
  <si>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</si>
  <si>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</si>
  <si>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</si>
  <si>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</si>
  <si>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</si>
  <si>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</si>
  <si>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</si>
  <si>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</si>
  <si>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</si>
  <si>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</si>
  <si>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</si>
  <si>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</si>
  <si>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</si>
  <si>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</si>
  <si>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</si>
  <si>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</si>
  <si>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</si>
  <si>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</si>
  <si>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</si>
  <si>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</si>
  <si>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</si>
  <si>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</si>
  <si>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</si>
  <si>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</si>
  <si>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</si>
  <si>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</si>
  <si>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</si>
  <si>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</si>
  <si>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</si>
  <si>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</si>
  <si>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</si>
  <si>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</si>
  <si>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</si>
  <si>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</si>
  <si>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</si>
  <si>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</si>
  <si>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</si>
  <si>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</si>
  <si>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</si>
  <si>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</si>
  <si>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</si>
  <si>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</si>
  <si>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</si>
  <si>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</si>
  <si>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</si>
  <si>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</si>
  <si>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</si>
  <si>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</si>
  <si>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</si>
  <si>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</si>
  <si>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</si>
  <si>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</si>
  <si>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</si>
  <si>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</si>
  <si>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</si>
  <si>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</si>
  <si>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</si>
  <si>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</si>
  <si>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</si>
  <si>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</si>
  <si>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</si>
  <si>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</si>
  <si>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</si>
  <si>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</si>
  <si>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</si>
  <si>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</si>
  <si>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</si>
  <si>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</si>
  <si>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</si>
  <si>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</si>
  <si>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</si>
  <si>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</si>
  <si>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</si>
  <si>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</si>
  <si>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</si>
  <si>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</si>
  <si>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</si>
  <si>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</si>
  <si>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</si>
  <si>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</si>
  <si>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</si>
  <si>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</si>
  <si>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</si>
  <si>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</si>
  <si>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</si>
  <si>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</si>
  <si>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</si>
  <si>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</si>
  <si>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</si>
  <si>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</si>
  <si>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</si>
  <si>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</si>
  <si>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</si>
  <si>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</si>
  <si>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</si>
  <si>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</si>
  <si>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</si>
  <si>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</si>
  <si>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</si>
  <si>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</si>
  <si>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</si>
  <si>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</si>
  <si>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</si>
  <si>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</si>
  <si>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</si>
  <si>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</si>
  <si>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</si>
  <si>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</si>
  <si>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</si>
  <si>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</si>
  <si>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</si>
  <si>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</si>
  <si>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</si>
  <si>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</si>
  <si>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</si>
  <si>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</si>
  <si>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</si>
  <si>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</si>
  <si>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</si>
  <si>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</si>
  <si>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</si>
  <si>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</si>
  <si>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</si>
  <si>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</si>
  <si>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</si>
  <si>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</si>
  <si>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</si>
  <si>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</si>
  <si>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</si>
  <si>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</si>
  <si>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</si>
  <si>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</si>
  <si>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</si>
  <si>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</si>
  <si>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</si>
  <si>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</si>
  <si>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</si>
  <si>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</si>
  <si>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</si>
  <si>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</si>
  <si>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</si>
  <si>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</si>
  <si>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</si>
  <si>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</si>
  <si>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</si>
  <si>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</si>
  <si>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</si>
  <si>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</si>
  <si>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</si>
  <si>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</si>
  <si>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</si>
  <si>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</si>
  <si>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</si>
  <si>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</si>
  <si>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</si>
  <si>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</si>
  <si>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</si>
  <si>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</si>
  <si>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</si>
  <si>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</si>
  <si>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</si>
  <si>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</si>
  <si>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</si>
  <si>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</si>
  <si>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</si>
  <si>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</si>
  <si>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</si>
  <si>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</si>
  <si>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</si>
  <si>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</si>
  <si>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</si>
  <si>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</si>
  <si>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</si>
  <si>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</si>
  <si>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</si>
  <si>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</si>
  <si>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</si>
  <si>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</si>
  <si>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</si>
  <si>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</si>
  <si>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</si>
  <si>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</si>
  <si>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</si>
  <si>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</si>
  <si>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</si>
  <si>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</si>
  <si>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</si>
  <si>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</si>
  <si>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</si>
  <si>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</si>
  <si>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</si>
  <si>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</si>
  <si>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</si>
  <si>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</si>
  <si>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</si>
  <si>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</si>
  <si>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</si>
  <si>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</si>
  <si>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</si>
  <si>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</si>
  <si>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</si>
  <si>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</si>
  <si>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</si>
  <si>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</si>
  <si>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</si>
  <si>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</si>
  <si>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</si>
  <si>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</si>
  <si>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</si>
  <si>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</si>
  <si>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</si>
  <si>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</si>
  <si>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</si>
  <si>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</si>
  <si>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</si>
  <si>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</si>
  <si>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</si>
  <si>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</si>
  <si>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</si>
  <si>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</si>
  <si>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</si>
  <si>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</si>
  <si>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</si>
  <si>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</si>
  <si>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</si>
  <si>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</si>
  <si>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</si>
  <si>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</si>
  <si>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</si>
  <si>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</si>
  <si>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</si>
  <si>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</si>
  <si>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</si>
  <si>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</si>
  <si>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</si>
  <si>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</si>
  <si>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</si>
  <si>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</si>
  <si>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</si>
  <si>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</si>
  <si>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</si>
  <si>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</si>
  <si>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</si>
  <si>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</si>
  <si>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</si>
  <si>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</si>
  <si>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</si>
  <si>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</si>
  <si>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</si>
  <si>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</si>
  <si>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</si>
  <si>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</si>
  <si>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</si>
  <si>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</si>
  <si>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</si>
  <si>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</si>
  <si>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</si>
  <si>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</si>
  <si>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</si>
  <si>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</si>
  <si>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</si>
  <si>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</si>
  <si>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</si>
  <si>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</si>
  <si>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</si>
  <si>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</si>
  <si>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</si>
  <si>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</si>
  <si>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</si>
  <si>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</si>
  <si>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</si>
  <si>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</si>
  <si>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</si>
  <si>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</si>
  <si>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</si>
  <si>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</si>
  <si>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</si>
  <si>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</si>
  <si>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</si>
  <si>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</si>
  <si>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</si>
  <si>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</si>
  <si>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</si>
  <si>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</si>
  <si>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</si>
  <si>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</si>
  <si>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</si>
  <si>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</si>
  <si>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</si>
  <si>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</si>
  <si>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</si>
  <si>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</si>
  <si>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</si>
  <si>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</si>
  <si>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</si>
  <si>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</si>
  <si>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</si>
  <si>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</si>
  <si>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</si>
  <si>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</si>
  <si>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</si>
  <si>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</si>
  <si>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</si>
  <si>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</si>
  <si>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</si>
  <si>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</si>
  <si>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</si>
  <si>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</si>
  <si>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</si>
  <si>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</si>
  <si>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</si>
  <si>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</si>
  <si>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</si>
  <si>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</si>
  <si>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</si>
  <si>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</si>
  <si>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</si>
  <si>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</si>
  <si>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</si>
  <si>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</si>
  <si>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</si>
  <si>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</si>
  <si>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</si>
  <si>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</si>
  <si>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</si>
  <si>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</si>
  <si>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</si>
  <si>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</si>
  <si>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</si>
  <si>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</si>
  <si>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</si>
  <si>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</si>
  <si>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</si>
  <si>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</si>
  <si>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</si>
  <si>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</si>
  <si>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</si>
  <si>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</si>
  <si>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</si>
  <si>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</si>
  <si>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</si>
  <si>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</si>
  <si>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</si>
  <si>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</si>
  <si>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</si>
  <si>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</si>
  <si>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</si>
  <si>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</si>
  <si>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</si>
  <si>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</si>
  <si>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</si>
  <si>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</si>
  <si>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</si>
  <si>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</si>
  <si>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</si>
  <si>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</si>
  <si>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</si>
  <si>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</si>
  <si>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</si>
  <si>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</si>
  <si>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</si>
  <si>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</si>
  <si>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</si>
  <si>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</si>
  <si>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</si>
  <si>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</si>
  <si>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</si>
  <si>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</si>
  <si>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</si>
  <si>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</si>
  <si>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</si>
  <si>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</si>
  <si>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</si>
  <si>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</si>
  <si>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</si>
  <si>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</si>
  <si>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</si>
  <si>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</si>
  <si>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</si>
  <si>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</si>
  <si>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</si>
  <si>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</si>
  <si>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</si>
  <si>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</si>
  <si>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</si>
  <si>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</si>
  <si>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</si>
  <si>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</si>
  <si>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</si>
  <si>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</si>
  <si>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</si>
  <si>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</si>
  <si>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</si>
  <si>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</si>
  <si>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</si>
  <si>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</si>
  <si>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</si>
  <si>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</si>
  <si>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</si>
  <si>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</si>
  <si>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</si>
  <si>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</si>
  <si>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</si>
  <si>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</si>
  <si>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</si>
  <si>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</si>
  <si>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</si>
  <si>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</si>
  <si>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</si>
  <si>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</si>
  <si>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</si>
  <si>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</si>
  <si>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</si>
  <si>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</si>
  <si>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</si>
  <si>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</si>
  <si>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</si>
  <si>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</si>
  <si>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</si>
  <si>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</si>
  <si>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</si>
  <si>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</si>
  <si>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</si>
  <si>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</si>
  <si>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</si>
  <si>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</si>
  <si>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</si>
  <si>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</si>
  <si>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</si>
  <si>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</si>
  <si>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</si>
  <si>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</si>
  <si>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</si>
  <si>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</si>
  <si>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</si>
  <si>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</si>
  <si>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</si>
  <si>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</si>
  <si>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</si>
  <si>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</si>
  <si>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</si>
  <si>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</si>
  <si>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</si>
  <si>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</si>
  <si>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</si>
  <si>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</si>
  <si>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</si>
  <si>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</si>
  <si>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</si>
  <si>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</si>
  <si>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</si>
  <si>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</si>
  <si>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</si>
  <si>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</si>
  <si>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</si>
  <si>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</si>
  <si>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</si>
  <si>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</si>
  <si>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</si>
  <si>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</si>
  <si>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</si>
  <si>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</si>
  <si>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</si>
  <si>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</si>
  <si>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</si>
  <si>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</si>
  <si>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</si>
  <si>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</si>
  <si>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</si>
  <si>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</si>
  <si>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</si>
  <si>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</si>
  <si>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</si>
  <si>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</si>
  <si>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</si>
  <si>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</si>
  <si>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</si>
  <si>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</si>
  <si>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</si>
  <si>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</si>
  <si>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</si>
  <si>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</si>
  <si>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</si>
  <si>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</si>
  <si>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</si>
  <si>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</si>
  <si>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</si>
  <si>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</si>
  <si>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</si>
  <si>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</si>
  <si>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</si>
  <si>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</si>
  <si>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</si>
  <si>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</si>
  <si>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</si>
  <si>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</si>
  <si>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</si>
  <si>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</si>
  <si>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</si>
  <si>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</si>
  <si>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</si>
  <si>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</si>
  <si>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</si>
  <si>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</si>
  <si>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</si>
  <si>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</si>
  <si>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</si>
  <si>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</si>
  <si>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</si>
  <si>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</si>
  <si>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</si>
  <si>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</si>
  <si>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</si>
  <si>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</si>
  <si>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</si>
  <si>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</si>
  <si>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</si>
  <si>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</si>
  <si>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</si>
  <si>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</si>
  <si>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</si>
  <si>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</si>
  <si>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</si>
  <si>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</si>
  <si>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</si>
  <si>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</si>
  <si>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</si>
  <si>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</si>
  <si>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</si>
  <si>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</si>
  <si>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</si>
  <si>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</si>
  <si>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</si>
  <si>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</si>
  <si>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</si>
  <si>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</si>
  <si>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</si>
  <si>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</si>
  <si>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</si>
  <si>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</si>
  <si>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</si>
  <si>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</si>
  <si>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</si>
  <si>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</si>
  <si>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</si>
  <si>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</si>
  <si>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</si>
  <si>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</si>
  <si>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</si>
  <si>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</si>
  <si>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</si>
  <si>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</si>
  <si>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</si>
  <si>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</si>
  <si>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</si>
  <si>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</si>
  <si>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</si>
  <si>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</si>
  <si>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</si>
  <si>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</si>
  <si>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</si>
  <si>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</si>
  <si>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</si>
  <si>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</si>
  <si>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</si>
  <si>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</si>
  <si>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</si>
  <si>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</si>
  <si>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</si>
  <si>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</si>
  <si>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</si>
  <si>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</si>
  <si>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</si>
  <si>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</si>
  <si>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</si>
  <si>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</si>
  <si>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</si>
  <si>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</si>
  <si>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</si>
  <si>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</si>
  <si>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</si>
  <si>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</si>
  <si>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</si>
  <si>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</si>
  <si>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</si>
  <si>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</si>
  <si>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</si>
  <si>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</si>
  <si>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</si>
  <si>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</si>
  <si>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</si>
  <si>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</si>
  <si>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</si>
  <si>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</si>
  <si>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</si>
  <si>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</si>
  <si>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</si>
  <si>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</si>
  <si>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</si>
  <si>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</si>
  <si>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</si>
  <si>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</si>
  <si>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</si>
  <si>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</si>
  <si>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</si>
  <si>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</si>
  <si>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</si>
  <si>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</si>
  <si>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</si>
  <si>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</si>
  <si>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</si>
  <si>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</si>
  <si>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</si>
  <si>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</si>
  <si>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</si>
  <si>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</si>
  <si>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</si>
  <si>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</si>
  <si>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</si>
  <si>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</si>
  <si>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</si>
  <si>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</si>
  <si>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</si>
  <si>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</si>
  <si>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</si>
  <si>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</si>
  <si>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</si>
  <si>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</si>
  <si>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</si>
  <si>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</si>
  <si>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</si>
  <si>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</si>
  <si>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</si>
  <si>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</si>
  <si>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</si>
  <si>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</si>
  <si>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</si>
  <si>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</si>
  <si>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</si>
  <si>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</si>
  <si>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</si>
  <si>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</si>
  <si>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</si>
  <si>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</si>
  <si>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</si>
  <si>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</si>
  <si>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</si>
  <si>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</si>
  <si>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</si>
  <si>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</si>
  <si>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</si>
  <si>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</si>
  <si>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</si>
  <si>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</si>
  <si>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</si>
  <si>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</si>
  <si>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</si>
  <si>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</si>
  <si>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</si>
  <si>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</si>
  <si>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</si>
  <si>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</si>
  <si>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</si>
  <si>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</si>
  <si>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</si>
  <si>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</si>
  <si>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</si>
  <si>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</si>
  <si>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</si>
  <si>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</si>
  <si>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</si>
  <si>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</si>
  <si>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</si>
  <si>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</si>
  <si>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</si>
  <si>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</si>
  <si>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</si>
  <si>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</si>
  <si>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</si>
  <si>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</si>
  <si>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</si>
  <si>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</si>
  <si>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</si>
  <si>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</si>
  <si>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</si>
  <si>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</si>
  <si>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</si>
  <si>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</si>
  <si>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</si>
  <si>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</si>
  <si>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</si>
  <si>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</si>
  <si>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</si>
  <si>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</si>
  <si>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</si>
  <si>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</si>
  <si>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</si>
  <si>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</si>
  <si>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</si>
  <si>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</si>
  <si>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</si>
  <si>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</si>
  <si>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</si>
  <si>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</si>
  <si>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</si>
  <si>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</si>
  <si>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</si>
  <si>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</si>
  <si>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</si>
  <si>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</si>
  <si>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</si>
  <si>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</si>
  <si>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</si>
  <si>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</si>
  <si>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</si>
  <si>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</si>
  <si>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</si>
  <si>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</si>
  <si>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</si>
  <si>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</si>
  <si>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</si>
  <si>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</si>
  <si>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</si>
  <si>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</si>
  <si>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</si>
  <si>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</si>
  <si>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</si>
  <si>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</si>
  <si>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</si>
  <si>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</si>
  <si>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</si>
  <si>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</si>
  <si>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</si>
  <si>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</si>
  <si>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</si>
  <si>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</si>
  <si>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</si>
  <si>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</si>
  <si>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</si>
  <si>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</si>
  <si>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</si>
  <si>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</si>
  <si>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</si>
  <si>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</si>
  <si>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</si>
  <si>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</si>
  <si>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</si>
  <si>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</si>
  <si>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</si>
  <si>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</si>
  <si>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</si>
  <si>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</si>
  <si>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</si>
  <si>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</si>
  <si>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</si>
  <si>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</si>
  <si>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</si>
  <si>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</si>
  <si>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</si>
  <si>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</si>
  <si>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</si>
  <si>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</si>
  <si>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</si>
  <si>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</si>
  <si>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</si>
  <si>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</si>
  <si>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</si>
  <si>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</si>
  <si>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</si>
  <si>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</si>
  <si>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</si>
  <si>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</si>
  <si>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</si>
  <si>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</si>
  <si>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</si>
  <si>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</si>
  <si>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</si>
  <si>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</si>
  <si>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</si>
  <si>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</si>
  <si>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</si>
  <si>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</si>
  <si>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</si>
  <si>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</si>
  <si>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</si>
  <si>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</si>
  <si>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</si>
  <si>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</si>
  <si>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</si>
  <si>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</si>
  <si>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</si>
  <si>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</si>
  <si>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</si>
  <si>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</si>
  <si>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</si>
  <si>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</si>
  <si>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</si>
  <si>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</si>
  <si>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</si>
  <si>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</si>
  <si>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</si>
  <si>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</si>
  <si>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</si>
  <si>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</si>
  <si>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</si>
  <si>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</si>
  <si>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</si>
  <si>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</si>
  <si>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</si>
  <si>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</si>
  <si>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</si>
  <si>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</si>
  <si>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</si>
  <si>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</si>
  <si>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</si>
  <si>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</si>
  <si>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</si>
  <si>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</si>
  <si>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</si>
  <si>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</si>
  <si>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</si>
  <si>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</si>
  <si>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</si>
  <si>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</si>
  <si>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</si>
  <si>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</si>
  <si>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</si>
  <si>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</si>
  <si>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</si>
  <si>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</si>
  <si>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</si>
  <si>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</si>
  <si>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</si>
  <si>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</si>
  <si>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</si>
  <si>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</si>
  <si>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</si>
  <si>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</si>
  <si>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</si>
  <si>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</si>
  <si>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</si>
  <si>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</si>
  <si>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</si>
  <si>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</si>
  <si>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</si>
  <si>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</si>
  <si>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</si>
  <si>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</si>
  <si>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</si>
  <si>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</si>
  <si>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</si>
  <si>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</si>
  <si>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</si>
  <si>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</si>
  <si>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</si>
  <si>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</si>
  <si>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</si>
  <si>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</si>
  <si>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</si>
  <si>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</si>
  <si>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</si>
  <si>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</si>
  <si>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</si>
  <si>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</si>
  <si>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</si>
  <si>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</si>
  <si>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</si>
  <si>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</si>
  <si>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</si>
  <si>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</si>
  <si>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</si>
  <si>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</si>
  <si>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</si>
  <si>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</si>
  <si>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</si>
  <si>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</si>
  <si>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</si>
  <si>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</si>
  <si>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</si>
  <si>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</si>
  <si>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</si>
  <si>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</si>
  <si>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</si>
  <si>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</si>
  <si>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</si>
  <si>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</si>
  <si>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</si>
  <si>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</si>
  <si>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</si>
  <si>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</si>
  <si>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</si>
  <si>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</si>
  <si>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</si>
  <si>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</si>
  <si>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</si>
  <si>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</si>
  <si>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</si>
  <si>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</si>
  <si>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</si>
  <si>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</si>
  <si>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</si>
  <si>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</si>
  <si>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</si>
  <si>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</si>
  <si>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</si>
  <si>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</si>
  <si>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</si>
  <si>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</si>
  <si>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</si>
  <si>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</si>
  <si>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</si>
  <si>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</si>
  <si>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</si>
  <si>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</si>
  <si>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</si>
  <si>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</si>
  <si>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</si>
  <si>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</si>
  <si>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</si>
  <si>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</si>
  <si>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</si>
  <si>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</si>
  <si>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</si>
  <si>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</si>
  <si>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</si>
  <si>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</si>
  <si>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</si>
  <si>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</si>
  <si>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</si>
  <si>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</si>
  <si>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</si>
  <si>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</si>
  <si>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</si>
  <si>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</si>
  <si>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</si>
  <si>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</si>
  <si>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</si>
  <si>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</si>
  <si>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</si>
  <si>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</si>
  <si>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</si>
  <si>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</si>
  <si>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</si>
  <si>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</si>
  <si>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</si>
  <si>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</si>
  <si>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</si>
  <si>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</si>
  <si>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</si>
  <si>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</si>
  <si>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</si>
  <si>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</si>
  <si>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</si>
  <si>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</si>
  <si>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</si>
  <si>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</si>
  <si>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</si>
  <si>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</si>
  <si>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</si>
  <si>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</si>
  <si>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</si>
  <si>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</si>
  <si>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</si>
  <si>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</si>
  <si>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</si>
  <si>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</si>
  <si>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</si>
  <si>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</si>
  <si>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</si>
  <si>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</si>
  <si>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</si>
  <si>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</si>
  <si>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</si>
  <si>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</si>
  <si>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</si>
  <si>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</si>
  <si>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</si>
  <si>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</si>
  <si>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</si>
  <si>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</si>
  <si>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</si>
  <si>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</si>
  <si>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</si>
  <si>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</si>
  <si>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</si>
  <si>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</si>
  <si>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</si>
  <si>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</si>
  <si>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</si>
  <si>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</si>
  <si>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</si>
  <si>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</si>
  <si>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</si>
  <si>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</si>
  <si>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</si>
  <si>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</si>
  <si>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</si>
  <si>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</si>
  <si>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</si>
  <si>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</si>
  <si>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</si>
  <si>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</si>
  <si>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</si>
  <si>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</si>
  <si>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</si>
  <si>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</si>
  <si>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</si>
  <si>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</si>
  <si>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</si>
  <si>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</si>
  <si>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</si>
  <si>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</si>
  <si>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</si>
  <si>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</si>
  <si>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</si>
  <si>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</si>
  <si>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</si>
  <si>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</si>
  <si>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</si>
  <si>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</si>
  <si>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</si>
  <si>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</si>
  <si>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</si>
  <si>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</si>
  <si>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</si>
  <si>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</si>
  <si>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</si>
  <si>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</si>
  <si>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</si>
  <si>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</si>
  <si>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</si>
  <si>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</si>
  <si>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</si>
  <si>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</si>
  <si>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</si>
  <si>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</si>
  <si>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</si>
  <si>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</si>
  <si>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</si>
  <si>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</si>
  <si>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</si>
  <si>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</si>
  <si>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</si>
  <si>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</si>
  <si>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</si>
  <si>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</si>
  <si>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</si>
  <si>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</si>
  <si>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</si>
  <si>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</si>
  <si>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</si>
  <si>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</si>
  <si>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</si>
  <si>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</si>
  <si>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</si>
  <si>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</si>
  <si>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</si>
  <si>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</si>
  <si>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</si>
  <si>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</si>
  <si>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</si>
  <si>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</si>
  <si>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</si>
  <si>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</si>
  <si>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</si>
  <si>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</si>
  <si>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</si>
  <si>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</si>
  <si>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</si>
  <si>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</si>
  <si>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</si>
  <si>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</si>
  <si>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</si>
  <si>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</si>
  <si>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</si>
  <si>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</si>
  <si>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</si>
  <si>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</si>
  <si>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</si>
  <si>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</si>
  <si>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</si>
  <si>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</si>
  <si>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</si>
  <si>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</si>
  <si>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</si>
  <si>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</si>
  <si>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</si>
  <si>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</si>
  <si>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</si>
  <si>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</si>
  <si>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</si>
  <si>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</si>
  <si>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</si>
  <si>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</si>
  <si>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</si>
  <si>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</si>
  <si>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</si>
  <si>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</si>
  <si>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</si>
  <si>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</si>
  <si>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</si>
  <si>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</si>
  <si>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</si>
  <si>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</si>
  <si>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</si>
  <si>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</si>
  <si>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</si>
  <si>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</si>
  <si>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</si>
  <si>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</si>
  <si>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</si>
  <si>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</si>
  <si>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</si>
  <si>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</si>
  <si>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</si>
  <si>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</si>
  <si>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</si>
  <si>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</si>
  <si>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</si>
  <si>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</si>
  <si>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</si>
  <si>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</si>
  <si>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</si>
  <si>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</si>
  <si>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</si>
  <si>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</si>
  <si>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</si>
  <si>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</si>
  <si>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</si>
  <si>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</si>
  <si>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</si>
  <si>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</si>
  <si>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</si>
  <si>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</si>
  <si>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</si>
  <si>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</si>
  <si>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</si>
  <si>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</si>
  <si>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</si>
  <si>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</si>
  <si>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</si>
  <si>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</si>
  <si>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</si>
  <si>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</si>
  <si>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</si>
  <si>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</si>
  <si>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</si>
  <si>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</si>
  <si>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</si>
  <si>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</si>
  <si>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</si>
  <si>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</si>
  <si>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</si>
  <si>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</si>
  <si>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</si>
  <si>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</si>
  <si>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</si>
  <si>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</si>
  <si>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</si>
  <si>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</si>
  <si>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</si>
  <si>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</si>
  <si>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</si>
  <si>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</si>
  <si>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</si>
  <si>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</si>
  <si>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</si>
  <si>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</si>
  <si>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</si>
  <si>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</si>
  <si>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</si>
  <si>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</si>
  <si>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</si>
  <si>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</si>
  <si>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</si>
  <si>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</si>
  <si>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</si>
  <si>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</si>
  <si>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</si>
  <si>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</si>
  <si>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</si>
  <si>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</si>
  <si>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</si>
  <si>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</si>
  <si>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</si>
  <si>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</si>
  <si>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</si>
  <si>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</si>
  <si>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</si>
  <si>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</si>
  <si>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</si>
  <si>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</si>
  <si>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</si>
  <si>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</si>
  <si>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</si>
  <si>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</si>
  <si>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</si>
  <si>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</si>
  <si>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</si>
  <si>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</si>
  <si>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</si>
  <si>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</si>
  <si>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</si>
  <si>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</si>
  <si>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</si>
  <si>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</si>
  <si>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</si>
  <si>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</si>
  <si>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</si>
  <si>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</si>
  <si>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</si>
  <si>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</si>
  <si>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</si>
  <si>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</si>
  <si>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</si>
  <si>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</si>
  <si>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</si>
  <si>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</si>
  <si>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</si>
  <si>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</si>
  <si>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</si>
  <si>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</si>
  <si>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</si>
  <si>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</si>
  <si>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</si>
  <si>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</si>
  <si>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</si>
  <si>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</si>
  <si>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</si>
  <si>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</si>
  <si>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</si>
  <si>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</si>
  <si>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</si>
  <si>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</si>
  <si>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</si>
  <si>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</si>
  <si>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</si>
  <si>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</si>
  <si>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</si>
  <si>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</si>
  <si>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</si>
  <si>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</si>
  <si>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</si>
  <si>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</si>
  <si>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</si>
  <si>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</si>
  <si>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</si>
  <si>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</si>
  <si>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</si>
  <si>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</si>
  <si>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</si>
  <si>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</si>
  <si>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</si>
  <si>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</si>
  <si>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</si>
  <si>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</si>
  <si>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</si>
  <si>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</si>
  <si>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</si>
  <si>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</si>
  <si>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</si>
  <si>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</si>
  <si>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</si>
  <si>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</si>
  <si>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</si>
  <si>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</si>
  <si>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</si>
  <si>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</si>
  <si>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</si>
  <si>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</si>
  <si>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</si>
  <si>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</si>
  <si>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</si>
  <si>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</si>
  <si>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</si>
  <si>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</si>
  <si>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</si>
  <si>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</si>
  <si>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</si>
  <si>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</si>
  <si>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</si>
  <si>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</si>
  <si>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</si>
  <si>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</si>
  <si>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</si>
  <si>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</si>
  <si>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</si>
  <si>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</si>
  <si>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</si>
  <si>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</si>
  <si>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</si>
  <si>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</si>
  <si>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</si>
  <si>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</si>
  <si>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</si>
  <si>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</si>
  <si>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</si>
  <si>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</si>
  <si>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</si>
  <si>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</si>
  <si>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</si>
  <si>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</si>
  <si>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</si>
  <si>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</si>
  <si>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</si>
  <si>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</si>
  <si>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</si>
  <si>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</si>
  <si>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</si>
  <si>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</si>
  <si>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</si>
  <si>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</si>
  <si>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</si>
  <si>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</si>
  <si>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</si>
  <si>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</si>
  <si>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</si>
  <si>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</si>
  <si>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</si>
  <si>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</si>
  <si>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</si>
  <si>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</si>
  <si>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</si>
  <si>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</si>
  <si>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</si>
  <si>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</si>
  <si>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</si>
  <si>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</si>
  <si>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</si>
  <si>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</si>
  <si>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</si>
  <si>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</si>
  <si>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</si>
  <si>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</si>
  <si>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</si>
  <si>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</si>
  <si>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</si>
  <si>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</si>
  <si>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</si>
  <si>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</si>
  <si>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</si>
  <si>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</si>
  <si>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</si>
  <si>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</si>
  <si>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</si>
  <si>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</si>
  <si>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</si>
  <si>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</si>
  <si>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</si>
  <si>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</si>
  <si>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</si>
  <si>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</si>
  <si>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</si>
  <si>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</si>
  <si>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</si>
  <si>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</si>
  <si>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</si>
  <si>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</si>
  <si>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</si>
  <si>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</si>
  <si>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</si>
  <si>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</si>
  <si>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</si>
  <si>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</si>
  <si>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</si>
  <si>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</si>
  <si>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</si>
  <si>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</si>
  <si>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</si>
  <si>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</si>
  <si>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</si>
  <si>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</si>
  <si>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</si>
  <si>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</si>
  <si>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</si>
  <si>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</si>
  <si>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</si>
  <si>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</si>
  <si>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</si>
  <si>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</si>
  <si>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</si>
  <si>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</si>
  <si>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</si>
  <si>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</si>
  <si>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</si>
  <si>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</si>
  <si>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</si>
  <si>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</si>
  <si>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</si>
  <si>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</si>
  <si>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</si>
  <si>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</si>
  <si>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</si>
  <si>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</si>
  <si>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</si>
  <si>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</si>
  <si>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</si>
  <si>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</si>
  <si>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</si>
  <si>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</si>
  <si>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</si>
  <si>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</si>
  <si>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</si>
  <si>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</si>
  <si>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</si>
  <si>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</si>
  <si>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</si>
  <si>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</si>
  <si>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</si>
  <si>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</si>
  <si>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</si>
  <si>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</si>
  <si>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</si>
  <si>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</si>
  <si>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</si>
  <si>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</si>
  <si>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</si>
  <si>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</si>
  <si>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</si>
  <si>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</si>
  <si>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</si>
  <si>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</si>
  <si>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</si>
  <si>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</si>
  <si>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</si>
  <si>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</si>
  <si>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</si>
  <si>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</si>
  <si>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</si>
  <si>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</si>
  <si>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</si>
  <si>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</si>
  <si>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</si>
  <si>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</si>
  <si>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</si>
  <si>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</si>
  <si>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</si>
  <si>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</si>
  <si>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</si>
  <si>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</si>
  <si>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</si>
  <si>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</si>
  <si>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</si>
  <si>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</si>
  <si>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</si>
  <si>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</si>
  <si>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</si>
  <si>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</si>
  <si>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</si>
  <si>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</si>
  <si>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</si>
  <si>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</si>
  <si>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</si>
  <si>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</si>
  <si>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</si>
  <si>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</si>
  <si>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</si>
  <si>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</si>
  <si>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</si>
  <si>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</si>
  <si>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</si>
  <si>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</si>
  <si>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</si>
  <si>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</si>
  <si>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</si>
  <si>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</si>
  <si>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</si>
  <si>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</si>
  <si>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</si>
  <si>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</si>
  <si>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</si>
  <si>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</si>
  <si>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</si>
  <si>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</si>
  <si>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</si>
  <si>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</si>
  <si>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</si>
  <si>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</si>
  <si>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</si>
  <si>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</si>
  <si>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</si>
  <si>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</si>
  <si>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</si>
  <si>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</si>
  <si>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</si>
  <si>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</si>
  <si>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</si>
  <si>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</si>
  <si>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</si>
  <si>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</si>
  <si>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</si>
  <si>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</si>
  <si>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</si>
  <si>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</si>
  <si>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</si>
  <si>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</si>
  <si>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</si>
  <si>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</si>
  <si>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</si>
  <si>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</si>
  <si>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</si>
  <si>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</si>
  <si>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</si>
  <si>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</si>
  <si>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</si>
  <si>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</si>
  <si>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</si>
  <si>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</si>
  <si>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</si>
  <si>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</si>
  <si>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</si>
  <si>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</si>
  <si>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</si>
  <si>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</si>
  <si>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</si>
  <si>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</si>
  <si>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</si>
  <si>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</si>
  <si>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</si>
  <si>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</si>
  <si>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</si>
  <si>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</si>
  <si>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</si>
  <si>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</si>
  <si>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</si>
  <si>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</si>
  <si>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</si>
  <si>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</si>
  <si>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</si>
  <si>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</si>
  <si>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</si>
  <si>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</si>
  <si>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</si>
  <si>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</si>
  <si>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</si>
  <si>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</si>
  <si>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</si>
  <si>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</si>
  <si>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</si>
  <si>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</si>
  <si>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</si>
  <si>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</si>
  <si>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</si>
  <si>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</si>
  <si>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</si>
  <si>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</si>
  <si>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</si>
  <si>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</si>
  <si>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</si>
  <si>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</si>
  <si>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</si>
  <si>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</si>
  <si>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</si>
  <si>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</si>
  <si>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</si>
  <si>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</si>
  <si>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</si>
  <si>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</si>
  <si>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</si>
  <si>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</si>
  <si>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</si>
  <si>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</si>
  <si>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</si>
  <si>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</si>
  <si>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</si>
  <si>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</si>
  <si>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</si>
  <si>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</si>
  <si>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</si>
  <si>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</si>
  <si>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</si>
  <si>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</si>
  <si>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</si>
  <si>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</si>
  <si>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</si>
  <si>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</si>
  <si>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</si>
  <si>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</si>
  <si>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</si>
  <si>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</si>
  <si>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</si>
  <si>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</si>
  <si>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</si>
  <si>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</si>
  <si>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</si>
  <si>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</si>
  <si>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</si>
  <si>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</si>
  <si>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</si>
  <si>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</si>
  <si>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</si>
  <si>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</si>
  <si>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</si>
  <si>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</si>
  <si>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</si>
  <si>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</si>
  <si>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</si>
  <si>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</si>
  <si>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</si>
  <si>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</si>
  <si>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</si>
  <si>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</si>
  <si>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</si>
  <si>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</si>
  <si>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</si>
  <si>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</si>
  <si>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</si>
  <si>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</si>
  <si>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</si>
  <si>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</si>
  <si>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</si>
  <si>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</si>
  <si>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</si>
  <si>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</si>
  <si>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</si>
  <si>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</si>
  <si>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</si>
  <si>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</si>
  <si>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</si>
  <si>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</si>
  <si>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</si>
  <si>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</si>
  <si>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</si>
  <si>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</si>
  <si>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</si>
  <si>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</si>
  <si>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</si>
  <si>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</si>
  <si>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</si>
  <si>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</si>
  <si>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</si>
  <si>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</si>
  <si>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</si>
  <si>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</si>
  <si>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</si>
  <si>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</si>
  <si>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</si>
  <si>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</si>
  <si>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</si>
  <si>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</si>
  <si>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</si>
  <si>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</si>
  <si>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</si>
  <si>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</si>
  <si>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</si>
  <si>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</si>
  <si>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</si>
  <si>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</si>
  <si>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</si>
  <si>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</si>
  <si>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</si>
  <si>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</si>
  <si>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</si>
  <si>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</si>
  <si>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</si>
  <si>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</si>
  <si>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</si>
  <si>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</si>
  <si>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</si>
  <si>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</si>
  <si>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</si>
  <si>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</si>
  <si>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</si>
  <si>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</si>
  <si>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</si>
  <si>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</si>
  <si>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</si>
  <si>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</si>
  <si>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</si>
  <si>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</si>
  <si>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</si>
  <si>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</si>
  <si>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</si>
  <si>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</si>
  <si>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</si>
  <si>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</si>
  <si>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</si>
  <si>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</si>
  <si>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</si>
  <si>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</si>
  <si>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</si>
  <si>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</si>
  <si>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</si>
  <si>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</si>
  <si>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</si>
  <si>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</si>
  <si>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</si>
  <si>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</si>
  <si>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</si>
  <si>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</si>
  <si>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</si>
  <si>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</si>
  <si>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</si>
  <si>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</si>
  <si>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</si>
  <si>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</si>
  <si>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</si>
  <si>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</si>
  <si>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</si>
  <si>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</si>
  <si>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</si>
  <si>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</si>
  <si>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</si>
  <si>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</si>
  <si>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</si>
  <si>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</si>
  <si>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</si>
  <si>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</si>
  <si>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</si>
  <si>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</si>
  <si>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</si>
  <si>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</si>
  <si>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</si>
  <si>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</si>
  <si>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</si>
  <si>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</si>
  <si>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</si>
  <si>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</si>
  <si>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</si>
  <si>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</si>
  <si>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</si>
  <si>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</si>
  <si>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</si>
  <si>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</si>
  <si>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</si>
  <si>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</si>
  <si>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</si>
  <si>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</si>
  <si>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</si>
  <si>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</si>
  <si>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</si>
  <si>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</si>
  <si>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</si>
  <si>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</si>
  <si>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</si>
  <si>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</si>
  <si>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</si>
  <si>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</si>
  <si>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</si>
  <si>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</si>
  <si>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</si>
  <si>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</si>
  <si>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</si>
  <si>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</si>
  <si>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</si>
  <si>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</si>
  <si>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</si>
  <si>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</si>
  <si>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</si>
  <si>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</si>
  <si>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</si>
  <si>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</si>
  <si>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</si>
  <si>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</si>
  <si>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</si>
  <si>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</si>
  <si>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</si>
  <si>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</si>
  <si>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</si>
  <si>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</si>
  <si>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</si>
  <si>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</si>
  <si>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</si>
  <si>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</si>
  <si>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</si>
  <si>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</si>
  <si>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</si>
  <si>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</si>
  <si>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</si>
  <si>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</si>
  <si>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</si>
  <si>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</si>
  <si>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</si>
  <si>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</si>
  <si>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</si>
  <si>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</si>
  <si>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</si>
  <si>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</si>
  <si>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</si>
  <si>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</si>
  <si>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</si>
  <si>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</si>
  <si>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</si>
  <si>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</si>
  <si>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</si>
  <si>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</si>
  <si>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</si>
  <si>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</si>
  <si>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</si>
  <si>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</si>
  <si>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</si>
  <si>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</si>
  <si>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</si>
  <si>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</si>
  <si>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</si>
  <si>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</si>
  <si>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</si>
  <si>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</si>
  <si>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</si>
  <si>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</si>
  <si>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</si>
  <si>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</si>
  <si>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</si>
  <si>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</si>
  <si>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</si>
  <si>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</si>
  <si>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</si>
  <si>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</si>
  <si>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</si>
  <si>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</si>
  <si>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</si>
  <si>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</si>
  <si>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</si>
  <si>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</si>
  <si>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</si>
  <si>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</si>
  <si>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</si>
  <si>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</si>
  <si>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</si>
  <si>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</si>
  <si>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</si>
  <si>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</si>
  <si>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</si>
  <si>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</si>
  <si>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</si>
  <si>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</si>
  <si>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</si>
  <si>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</si>
  <si>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</si>
  <si>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</si>
  <si>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</si>
  <si>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</si>
  <si>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</si>
  <si>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</si>
  <si>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</si>
  <si>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</si>
  <si>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</si>
  <si>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</si>
  <si>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</si>
  <si>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</si>
  <si>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</si>
  <si>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</si>
  <si>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</si>
  <si>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</si>
  <si>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</si>
  <si>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</si>
  <si>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</si>
  <si>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</si>
  <si>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</si>
  <si>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</si>
  <si>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</si>
  <si>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</si>
  <si>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</si>
  <si>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</si>
  <si>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</si>
  <si>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</si>
  <si>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</si>
  <si>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</si>
  <si>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</si>
  <si>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</si>
  <si>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</si>
  <si>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</si>
  <si>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</si>
  <si>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</si>
  <si>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</si>
  <si>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</si>
  <si>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</si>
  <si>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</si>
  <si>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</si>
  <si>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</si>
  <si>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</si>
  <si>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</si>
  <si>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</si>
  <si>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</si>
  <si>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</si>
  <si>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</si>
  <si>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</si>
  <si>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</si>
  <si>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</si>
  <si>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</si>
  <si>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</si>
  <si>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</si>
  <si>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</si>
  <si>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</si>
  <si>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</si>
  <si>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</si>
  <si>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</si>
  <si>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</si>
  <si>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</si>
  <si>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</si>
  <si>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</si>
  <si>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</si>
  <si>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</si>
  <si>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</si>
  <si>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</si>
  <si>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</si>
  <si>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</si>
  <si>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</si>
  <si>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</si>
  <si>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</si>
  <si>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</si>
  <si>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</si>
  <si>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</si>
  <si>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</si>
  <si>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</si>
  <si>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</si>
  <si>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</si>
  <si>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</si>
  <si>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</si>
  <si>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</si>
  <si>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</si>
  <si>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</si>
  <si>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</si>
  <si>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</si>
  <si>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</si>
  <si>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</si>
  <si>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</si>
  <si>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</si>
  <si>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</si>
  <si>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</si>
  <si>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</si>
  <si>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</si>
  <si>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</si>
  <si>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</si>
  <si>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</si>
  <si>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</si>
  <si>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</si>
  <si>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</si>
  <si>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</si>
  <si>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</si>
  <si>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</si>
  <si>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</si>
  <si>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</si>
  <si>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</si>
  <si>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</si>
  <si>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</si>
  <si>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</si>
  <si>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</si>
  <si>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</si>
  <si>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</si>
  <si>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</si>
  <si>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</si>
  <si>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</si>
  <si>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</si>
  <si>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</si>
  <si>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</si>
  <si>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</si>
  <si>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</si>
  <si>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</si>
  <si>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</si>
  <si>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</si>
  <si>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</si>
  <si>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</si>
  <si>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</si>
  <si>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</si>
  <si>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</si>
  <si>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</si>
  <si>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</si>
  <si>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</si>
  <si>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</si>
  <si>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</si>
  <si>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</si>
  <si>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</si>
  <si>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</si>
  <si>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</si>
  <si>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</si>
  <si>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</si>
  <si>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</si>
  <si>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</si>
  <si>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</si>
  <si>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</si>
  <si>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</si>
  <si>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</si>
  <si>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</si>
  <si>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</si>
  <si>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</si>
  <si>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</si>
  <si>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</si>
  <si>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</si>
  <si>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</si>
  <si>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</si>
  <si>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</si>
  <si>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</si>
  <si>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</si>
  <si>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</si>
  <si>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</si>
  <si>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</si>
  <si>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</si>
  <si>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</si>
  <si>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</si>
  <si>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</si>
  <si>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</si>
  <si>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</si>
  <si>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</si>
  <si>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</si>
  <si>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</si>
  <si>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</si>
  <si>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</si>
  <si>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</si>
  <si>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</si>
  <si>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</si>
  <si>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</si>
  <si>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</si>
  <si>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</si>
  <si>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</si>
  <si>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</si>
  <si>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</si>
  <si>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</si>
  <si>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</si>
  <si>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</si>
  <si>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</si>
  <si>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</si>
  <si>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</si>
  <si>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</si>
  <si>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</si>
  <si>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</si>
  <si>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</si>
  <si>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</si>
  <si>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</si>
  <si>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</si>
  <si>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</si>
  <si>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</si>
  <si>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</si>
  <si>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</si>
  <si>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</si>
  <si>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</si>
  <si>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</si>
  <si>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</si>
  <si>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</si>
  <si>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</si>
  <si>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</si>
  <si>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</si>
  <si>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</si>
  <si>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</si>
  <si>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</si>
  <si>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</si>
  <si>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</si>
  <si>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</si>
  <si>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</si>
  <si>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</si>
  <si>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</si>
  <si>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</si>
  <si>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</si>
  <si>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</si>
  <si>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</si>
  <si>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</si>
  <si>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</si>
  <si>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</si>
  <si>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</si>
  <si>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</si>
  <si>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</si>
  <si>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</si>
  <si>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</si>
  <si>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</si>
  <si>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</si>
  <si>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</si>
  <si>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</si>
  <si>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</si>
  <si>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</si>
  <si>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</si>
  <si>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</si>
  <si>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</si>
  <si>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</si>
  <si>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</si>
  <si>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</si>
  <si>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</si>
  <si>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</si>
  <si>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</si>
  <si>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</si>
  <si>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</si>
  <si>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</si>
  <si>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</si>
  <si>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</si>
  <si>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</si>
  <si>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</si>
  <si>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</si>
  <si>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</si>
  <si>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</si>
  <si>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</si>
  <si>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</si>
  <si>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</si>
  <si>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</si>
  <si>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</si>
  <si>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</si>
  <si>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</si>
  <si>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</si>
  <si>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</si>
  <si>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</si>
  <si>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</si>
  <si>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</si>
  <si>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</si>
  <si>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</si>
  <si>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</si>
  <si>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</si>
  <si>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</si>
  <si>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</si>
  <si>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</si>
  <si>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</si>
  <si>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</si>
  <si>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</si>
  <si>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</si>
  <si>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</si>
  <si>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</si>
  <si>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</si>
  <si>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</si>
  <si>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</si>
  <si>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</si>
  <si>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</si>
  <si>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</si>
  <si>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</si>
  <si>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</si>
  <si>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</si>
  <si>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</si>
  <si>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</si>
  <si>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</si>
  <si>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</si>
  <si>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</si>
  <si>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</si>
  <si>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</si>
  <si>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</si>
  <si>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</si>
  <si>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</si>
  <si>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</si>
  <si>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</si>
  <si>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</si>
  <si>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</si>
  <si>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</si>
  <si>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</si>
  <si>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</si>
  <si>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</si>
  <si>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</si>
  <si>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</si>
  <si>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</si>
  <si>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</si>
  <si>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</si>
  <si>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</si>
  <si>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</si>
  <si>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</si>
  <si>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</si>
  <si>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</si>
  <si>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</si>
  <si>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</si>
  <si>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</si>
  <si>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</si>
  <si>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</si>
  <si>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</si>
  <si>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</si>
  <si>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</si>
  <si>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</si>
  <si>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</si>
  <si>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</si>
  <si>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</si>
  <si>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</si>
  <si>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</si>
  <si>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</si>
  <si>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</si>
  <si>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</si>
  <si>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</si>
  <si>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</si>
  <si>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</si>
  <si>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</si>
  <si>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</si>
  <si>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</si>
  <si>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</si>
  <si>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</si>
  <si>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</si>
  <si>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</si>
  <si>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</si>
  <si>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</si>
  <si>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</si>
  <si>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</si>
  <si>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</si>
  <si>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</si>
  <si>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</si>
  <si>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</si>
  <si>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</si>
  <si>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</si>
  <si>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</si>
  <si>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</si>
  <si>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</si>
  <si>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</si>
  <si>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</si>
  <si>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</si>
  <si>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</si>
  <si>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</si>
  <si>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</si>
  <si>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</si>
  <si>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</si>
  <si>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</si>
  <si>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</si>
  <si>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</si>
  <si>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</si>
  <si>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</si>
  <si>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</si>
  <si>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</si>
  <si>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</si>
  <si>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</si>
  <si>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</si>
  <si>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</si>
  <si>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</si>
  <si>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</si>
  <si>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</si>
  <si>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</si>
  <si>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</si>
  <si>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</si>
  <si>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</si>
  <si>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</si>
  <si>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</si>
  <si>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</si>
  <si>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</si>
  <si>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</si>
  <si>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</si>
  <si>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</si>
  <si>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</si>
  <si>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</si>
  <si>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</si>
  <si>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</si>
  <si>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</si>
  <si>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</si>
  <si>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</si>
  <si>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</si>
  <si>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</si>
  <si>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</si>
  <si>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</si>
  <si>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</si>
  <si>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</si>
  <si>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</si>
  <si>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</si>
  <si>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</si>
  <si>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</si>
  <si>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</si>
  <si>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</si>
  <si>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</si>
  <si>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</si>
  <si>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</si>
  <si>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</si>
  <si>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</si>
  <si>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</si>
  <si>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</si>
  <si>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</si>
  <si>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</si>
  <si>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</si>
  <si>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</si>
  <si>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</si>
  <si>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</si>
  <si>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</si>
  <si>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</si>
  <si>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</si>
  <si>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</si>
  <si>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</si>
  <si>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</si>
  <si>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</si>
  <si>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</si>
  <si>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</si>
  <si>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</si>
  <si>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</si>
  <si>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</si>
  <si>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</si>
  <si>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</si>
  <si>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</si>
  <si>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</si>
  <si>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</si>
  <si>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</si>
  <si>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</si>
  <si>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</si>
  <si>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</si>
  <si>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</si>
  <si>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</si>
  <si>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</si>
  <si>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</si>
  <si>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</si>
  <si>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</si>
  <si>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</si>
  <si>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</si>
  <si>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</si>
  <si>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</si>
  <si>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</si>
  <si>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</si>
  <si>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</si>
  <si>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</si>
  <si>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</si>
  <si>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</si>
  <si>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</si>
  <si>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</si>
  <si>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</si>
  <si>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</si>
  <si>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</si>
  <si>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</si>
  <si>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</si>
  <si>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</si>
  <si>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</si>
  <si>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</si>
  <si>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</si>
  <si>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</si>
  <si>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</si>
  <si>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</si>
  <si>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</si>
  <si>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</si>
  <si>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</si>
  <si>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</si>
  <si>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</si>
  <si>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</si>
  <si>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</si>
  <si>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</si>
  <si>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</si>
  <si>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</si>
  <si>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</si>
  <si>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</si>
  <si>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</si>
  <si>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</si>
  <si>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</si>
  <si>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</si>
  <si>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</si>
  <si>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</si>
  <si>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</si>
  <si>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</si>
  <si>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</si>
  <si>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</si>
  <si>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</si>
  <si>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</si>
  <si>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</si>
  <si>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</si>
  <si>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</si>
  <si>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</si>
  <si>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</si>
  <si>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</si>
  <si>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</si>
  <si>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</si>
  <si>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</si>
  <si>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</si>
  <si>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</si>
  <si>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</si>
  <si>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</si>
  <si>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</si>
  <si>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</si>
  <si>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</si>
  <si>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</si>
  <si>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</si>
  <si>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</si>
  <si>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</si>
  <si>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</si>
  <si>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</si>
  <si>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</si>
  <si>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</si>
  <si>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</si>
  <si>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</si>
  <si>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</si>
  <si>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</si>
  <si>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</si>
  <si>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</si>
  <si>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</si>
  <si>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</si>
  <si>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</si>
  <si>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</si>
  <si>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</si>
  <si>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</si>
  <si>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</si>
  <si>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</si>
  <si>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</si>
  <si>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</si>
  <si>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</si>
  <si>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</si>
  <si>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</si>
  <si>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</si>
  <si>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</si>
  <si>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</si>
  <si>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</si>
  <si>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</si>
  <si>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</si>
  <si>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</si>
  <si>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</si>
  <si>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</si>
  <si>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</si>
  <si>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</si>
  <si>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</si>
  <si>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</si>
  <si>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</si>
  <si>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</si>
  <si>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</si>
  <si>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</si>
  <si>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</si>
  <si>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</si>
  <si>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</si>
  <si>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</si>
  <si>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</si>
  <si>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</si>
  <si>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</si>
  <si>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</si>
  <si>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</si>
  <si>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</si>
  <si>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</si>
  <si>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</si>
  <si>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</si>
  <si>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</si>
  <si>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</si>
  <si>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</si>
  <si>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</si>
  <si>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</si>
  <si>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</si>
  <si>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</si>
  <si>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</si>
  <si>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</si>
  <si>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</si>
  <si>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</si>
  <si>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</si>
  <si>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</si>
  <si>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</si>
  <si>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</si>
  <si>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</si>
  <si>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</si>
  <si>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</si>
  <si>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</si>
  <si>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</si>
  <si>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</si>
  <si>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</si>
  <si>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</si>
  <si>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</si>
  <si>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</si>
  <si>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</si>
  <si>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</si>
  <si>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</si>
  <si>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</si>
  <si>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</si>
  <si>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</si>
  <si>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</si>
  <si>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</si>
  <si>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</si>
  <si>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</si>
  <si>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</si>
  <si>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</si>
  <si>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</si>
  <si>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</si>
  <si>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</si>
  <si>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</si>
  <si>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</si>
  <si>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</si>
  <si>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</si>
  <si>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</si>
  <si>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</si>
  <si>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</si>
  <si>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</si>
  <si>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</si>
  <si>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</si>
  <si>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</si>
  <si>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</si>
  <si>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</si>
  <si>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</si>
  <si>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</si>
  <si>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</si>
  <si>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</si>
  <si>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</si>
  <si>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</si>
  <si>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</si>
  <si>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</si>
  <si>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</si>
  <si>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</si>
  <si>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</si>
  <si>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</si>
  <si>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</si>
  <si>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</si>
  <si>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</si>
  <si>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</si>
  <si>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</si>
  <si>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</si>
  <si>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</si>
  <si>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</si>
  <si>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</si>
  <si>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</si>
  <si>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</si>
  <si>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</si>
  <si>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</si>
  <si>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</si>
  <si>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</si>
  <si>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</si>
  <si>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</si>
  <si>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</si>
  <si>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</si>
  <si>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</si>
  <si>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</si>
  <si>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</si>
  <si>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</si>
  <si>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</si>
  <si>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</si>
  <si>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</si>
  <si>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</si>
  <si>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</si>
  <si>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</si>
  <si>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</si>
  <si>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</si>
  <si>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</si>
  <si>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</si>
  <si>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</si>
  <si>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</si>
  <si>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</si>
  <si>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</si>
  <si>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</si>
  <si>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</si>
  <si>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</si>
  <si>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</si>
  <si>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</si>
  <si>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</si>
  <si>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</si>
  <si>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</si>
  <si>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</si>
  <si>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</si>
  <si>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</si>
  <si>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</si>
  <si>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</si>
  <si>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</si>
  <si>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</si>
  <si>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</si>
  <si>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</si>
  <si>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</si>
  <si>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</si>
  <si>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</si>
  <si>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</si>
  <si>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</si>
  <si>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</si>
  <si>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</si>
  <si>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</si>
  <si>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</si>
  <si>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</si>
  <si>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</si>
  <si>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</si>
  <si>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</si>
  <si>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</si>
  <si>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</si>
  <si>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</si>
  <si>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</si>
  <si>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</si>
  <si>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</si>
  <si>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</si>
  <si>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</si>
  <si>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</si>
  <si>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</si>
  <si>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</si>
  <si>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</si>
  <si>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</si>
  <si>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</si>
  <si>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</si>
  <si>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</si>
  <si>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</si>
  <si>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</si>
  <si>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</si>
  <si>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</si>
  <si>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</si>
  <si>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</si>
  <si>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</si>
  <si>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</si>
  <si>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</si>
  <si>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</si>
  <si>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</si>
  <si>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</si>
  <si>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</si>
  <si>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</si>
  <si>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</si>
  <si>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</si>
  <si>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</si>
  <si>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</si>
  <si>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</si>
  <si>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</si>
  <si>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</si>
  <si>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</si>
  <si>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</si>
  <si>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</si>
  <si>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</si>
  <si>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</si>
  <si>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</si>
  <si>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</si>
  <si>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</si>
  <si>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</si>
  <si>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</si>
  <si>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</si>
  <si>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</si>
  <si>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</si>
  <si>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</si>
  <si>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</si>
  <si>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</si>
  <si>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</si>
  <si>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</si>
  <si>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</si>
  <si>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</si>
  <si>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</si>
  <si>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</si>
  <si>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</si>
  <si>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</si>
  <si>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</si>
  <si>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</si>
  <si>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</si>
  <si>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</si>
  <si>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</si>
  <si>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</si>
  <si>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</si>
  <si>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</si>
  <si>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</si>
  <si>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</si>
  <si>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</si>
  <si>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</si>
  <si>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</si>
  <si>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</si>
  <si>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</si>
  <si>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</si>
  <si>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</si>
  <si>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</si>
  <si>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</si>
  <si>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</si>
  <si>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</si>
  <si>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</si>
  <si>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</si>
  <si>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</si>
  <si>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</si>
  <si>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</si>
  <si>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</si>
  <si>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</si>
  <si>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</si>
  <si>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</si>
  <si>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</si>
  <si>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</si>
  <si>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</si>
  <si>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</si>
  <si>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</si>
  <si>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</si>
  <si>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</si>
  <si>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</si>
  <si>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</si>
  <si>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</si>
  <si>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</si>
  <si>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</si>
  <si>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</si>
  <si>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</si>
  <si>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</si>
  <si>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</si>
  <si>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</si>
  <si>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</si>
  <si>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</si>
  <si>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</si>
  <si>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</si>
  <si>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</si>
  <si>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</si>
  <si>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</si>
  <si>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</si>
  <si>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</si>
  <si>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</si>
  <si>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</si>
  <si>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</si>
  <si>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</si>
  <si>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</si>
  <si>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</si>
  <si>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</si>
  <si>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</si>
  <si>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</si>
  <si>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</si>
  <si>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</si>
  <si>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</si>
  <si>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</si>
  <si>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</si>
  <si>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</si>
  <si>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</si>
  <si>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</si>
  <si>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</si>
  <si>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</si>
  <si>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</si>
  <si>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</si>
  <si>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</si>
  <si>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</si>
  <si>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</si>
  <si>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</si>
  <si>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</si>
  <si>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</si>
  <si>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</si>
  <si>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</si>
  <si>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</si>
  <si>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</si>
  <si>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</si>
  <si>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</si>
  <si>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</si>
  <si>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</si>
  <si>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</si>
  <si>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</si>
  <si>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</si>
  <si>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</si>
  <si>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</si>
  <si>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</si>
  <si>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</si>
  <si>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</si>
  <si>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</si>
  <si>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</si>
  <si>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</si>
  <si>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</si>
  <si>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</si>
  <si>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</si>
  <si>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</si>
  <si>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</si>
  <si>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</si>
  <si>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</si>
  <si>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</si>
  <si>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</si>
  <si>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</si>
  <si>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</si>
  <si>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</si>
  <si>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</si>
  <si>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</si>
  <si>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</si>
  <si>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</si>
  <si>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</si>
  <si>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</si>
  <si>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</si>
  <si>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</si>
  <si>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</si>
  <si>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</si>
  <si>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</si>
  <si>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</si>
  <si>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</si>
  <si>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</si>
  <si>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</si>
  <si>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</si>
  <si>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</si>
  <si>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</si>
  <si>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</si>
  <si>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</si>
  <si>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</si>
  <si>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</si>
  <si>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</si>
  <si>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</si>
  <si>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</si>
  <si>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</si>
  <si>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</si>
  <si>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</si>
  <si>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</si>
  <si>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</si>
  <si>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</si>
  <si>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</si>
  <si>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</si>
  <si>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</si>
  <si>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</si>
  <si>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</si>
  <si>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</si>
  <si>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</si>
  <si>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</si>
  <si>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</si>
  <si>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</si>
  <si>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</si>
  <si>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</si>
  <si>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</si>
  <si>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</si>
  <si>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</si>
  <si>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</si>
  <si>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</si>
  <si>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</si>
  <si>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</si>
  <si>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</si>
  <si>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</si>
  <si>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</si>
  <si>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</si>
  <si>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</si>
  <si>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</si>
  <si>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</si>
  <si>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</si>
  <si>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</si>
  <si>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</si>
  <si>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</si>
  <si>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</si>
  <si>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</si>
  <si>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</si>
  <si>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</si>
  <si>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</si>
  <si>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</si>
  <si>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</si>
  <si>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</si>
  <si>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</si>
  <si>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</si>
  <si>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</si>
  <si>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</si>
  <si>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</si>
  <si>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</si>
  <si>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</si>
  <si>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</si>
  <si>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</si>
  <si>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</si>
  <si>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</si>
  <si>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</si>
  <si>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</si>
  <si>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</si>
  <si>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</si>
  <si>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</si>
  <si>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</si>
  <si>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</si>
  <si>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</si>
  <si>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</si>
  <si>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</si>
  <si>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</si>
  <si>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</si>
  <si>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</si>
  <si>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</si>
  <si>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</si>
  <si>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</si>
  <si>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</si>
  <si>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</si>
  <si>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</si>
  <si>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</si>
  <si>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</si>
  <si>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</si>
  <si>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</si>
  <si>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</si>
  <si>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</si>
  <si>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</si>
  <si>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</si>
  <si>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</si>
  <si>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</si>
  <si>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</si>
  <si>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</si>
  <si>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</si>
  <si>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</si>
  <si>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</si>
  <si>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</si>
  <si>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</si>
  <si>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</si>
  <si>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</si>
  <si>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</si>
  <si>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</si>
  <si>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</si>
  <si>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</si>
  <si>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</si>
  <si>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</si>
  <si>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</si>
  <si>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</si>
  <si>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</si>
  <si>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</si>
  <si>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</si>
  <si>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</si>
  <si>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</si>
  <si>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</si>
  <si>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</si>
  <si>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</si>
  <si>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</si>
  <si>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</si>
  <si>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</si>
  <si>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</si>
  <si>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</si>
  <si>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</si>
  <si>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</si>
  <si>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</si>
  <si>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</si>
  <si>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</si>
  <si>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</si>
  <si>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</si>
  <si>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</si>
  <si>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</si>
  <si>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</si>
  <si>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</si>
  <si>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</si>
  <si>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</si>
  <si>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</si>
  <si>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</si>
  <si>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</si>
  <si>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</si>
  <si>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</si>
  <si>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</si>
  <si>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</si>
  <si>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</si>
  <si>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</si>
  <si>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</si>
  <si>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</si>
  <si>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</si>
  <si>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</si>
  <si>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</si>
  <si>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</si>
  <si>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</si>
  <si>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</si>
  <si>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</si>
  <si>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</si>
  <si>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</si>
  <si>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</si>
  <si>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</si>
  <si>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</si>
  <si>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</si>
  <si>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</si>
  <si>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</si>
  <si>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</si>
  <si>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</si>
  <si>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</si>
  <si>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</si>
  <si>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</si>
  <si>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</si>
  <si>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</si>
  <si>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</si>
  <si>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</si>
  <si>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</si>
  <si>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</si>
  <si>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</si>
  <si>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</si>
  <si>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</si>
  <si>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</si>
  <si>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</si>
  <si>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</si>
  <si>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</si>
  <si>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</si>
  <si>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</si>
  <si>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</si>
  <si>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</si>
  <si>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</si>
  <si>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</si>
  <si>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</si>
  <si>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</si>
  <si>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</si>
  <si>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</si>
  <si>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</si>
  <si>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</si>
  <si>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</si>
  <si>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</si>
  <si>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</si>
  <si>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</si>
  <si>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</si>
  <si>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</si>
  <si>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</si>
  <si>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</si>
  <si>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</si>
  <si>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</si>
  <si>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</si>
  <si>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</si>
  <si>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</si>
  <si>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</si>
  <si>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</si>
  <si>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</si>
  <si>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</si>
  <si>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</si>
  <si>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</si>
  <si>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</si>
  <si>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</si>
  <si>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</si>
  <si>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</si>
  <si>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</si>
  <si>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</si>
  <si>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</si>
  <si>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</si>
  <si>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</si>
  <si>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</si>
  <si>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</si>
  <si>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</si>
  <si>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</si>
  <si>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</si>
  <si>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</si>
  <si>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</si>
  <si>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</si>
  <si>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</si>
  <si>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</si>
  <si>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</si>
  <si>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</si>
  <si>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</si>
  <si>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</si>
  <si>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</si>
  <si>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</si>
  <si>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</si>
  <si>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</si>
  <si>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</si>
  <si>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</si>
  <si>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</si>
  <si>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</si>
  <si>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</si>
  <si>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</si>
  <si>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</si>
  <si>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</si>
  <si>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</si>
  <si>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</si>
  <si>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</si>
  <si>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</si>
  <si>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</si>
  <si>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</si>
  <si>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</si>
  <si>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</si>
  <si>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</si>
  <si>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</si>
  <si>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</si>
  <si>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</si>
  <si>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</si>
  <si>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</si>
  <si>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</si>
  <si>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</si>
  <si>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</si>
  <si>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</si>
  <si>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</si>
  <si>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</si>
  <si>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</si>
  <si>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</si>
  <si>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</si>
  <si>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</si>
  <si>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</si>
  <si>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</si>
  <si>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</si>
  <si>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</si>
  <si>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</si>
  <si>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</si>
  <si>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</si>
  <si>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</si>
  <si>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</si>
  <si>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</si>
  <si>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</si>
  <si>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</si>
  <si>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</si>
  <si>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</si>
  <si>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</si>
  <si>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</si>
  <si>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</si>
  <si>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</si>
  <si>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</si>
  <si>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</si>
  <si>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</si>
  <si>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</si>
  <si>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</si>
  <si>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</si>
  <si>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</si>
  <si>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</si>
  <si>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</si>
  <si>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</si>
  <si>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</si>
  <si>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</si>
  <si>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</si>
  <si>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</si>
  <si>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</si>
  <si>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</si>
  <si>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</si>
  <si>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</si>
  <si>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</si>
  <si>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</si>
  <si>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</si>
  <si>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</si>
  <si>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</si>
  <si>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</si>
  <si>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</si>
  <si>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</si>
  <si>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</si>
  <si>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</si>
  <si>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</si>
  <si>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</si>
  <si>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</si>
  <si>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</si>
  <si>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</si>
  <si>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</si>
  <si>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</si>
  <si>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</si>
  <si>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</si>
  <si>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</si>
  <si>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</si>
  <si>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</si>
  <si>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</si>
  <si>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</si>
  <si>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</si>
  <si>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</si>
  <si>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</si>
  <si>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</si>
  <si>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</si>
  <si>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</si>
  <si>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</si>
  <si>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</si>
  <si>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</si>
  <si>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</si>
  <si>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</si>
  <si>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</si>
  <si>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</si>
  <si>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</si>
  <si>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</si>
  <si>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</si>
  <si>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</si>
  <si>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</si>
  <si>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</si>
  <si>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</si>
  <si>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</si>
  <si>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</si>
  <si>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</si>
  <si>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</si>
  <si>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</si>
  <si>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</si>
  <si>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</si>
  <si>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</si>
  <si>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</si>
  <si>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</si>
  <si>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</si>
  <si>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</si>
  <si>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</si>
  <si>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</si>
  <si>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</si>
  <si>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</si>
  <si>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</si>
  <si>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</si>
  <si>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</si>
  <si>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</si>
  <si>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</si>
  <si>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</si>
  <si>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</si>
  <si>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</si>
  <si>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</si>
  <si>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</si>
  <si>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</si>
  <si>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</si>
  <si>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</si>
  <si>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</si>
  <si>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</si>
  <si>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</si>
  <si>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</si>
  <si>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</si>
  <si>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</si>
  <si>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</si>
  <si>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</si>
  <si>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</si>
  <si>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</si>
  <si>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</si>
  <si>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</si>
  <si>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</si>
  <si>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</si>
  <si>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</si>
  <si>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</si>
  <si>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</si>
  <si>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</si>
  <si>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</si>
  <si>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</si>
  <si>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</si>
  <si>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</si>
  <si>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</si>
  <si>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</si>
  <si>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</si>
  <si>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</si>
  <si>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</si>
  <si>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</si>
  <si>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</si>
  <si>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</si>
  <si>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</si>
  <si>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</si>
  <si>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</si>
  <si>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</si>
  <si>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</si>
  <si>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</si>
  <si>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</si>
  <si>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</si>
  <si>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</si>
  <si>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</si>
  <si>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</si>
  <si>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</si>
  <si>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</si>
  <si>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</si>
  <si>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</si>
  <si>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</si>
  <si>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</si>
  <si>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</si>
  <si>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</si>
  <si>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</si>
  <si>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</si>
  <si>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</si>
  <si>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</si>
  <si>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</si>
  <si>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</si>
  <si>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</si>
  <si>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</si>
  <si>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</si>
  <si>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</si>
  <si>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</si>
  <si>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</si>
  <si>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</si>
  <si>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</si>
  <si>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</si>
  <si>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</si>
  <si>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</si>
  <si>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</si>
  <si>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</si>
  <si>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</si>
  <si>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</si>
  <si>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</si>
  <si>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</si>
  <si>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</si>
  <si>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</si>
  <si>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</si>
  <si>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</si>
  <si>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</si>
  <si>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</si>
  <si>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</si>
  <si>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</si>
  <si>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</si>
  <si>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</si>
  <si>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</si>
  <si>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</si>
  <si>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</si>
  <si>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</si>
  <si>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</si>
  <si>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</si>
  <si>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</si>
  <si>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</si>
  <si>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</si>
  <si>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</si>
  <si>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</si>
  <si>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</si>
  <si>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</si>
  <si>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</si>
  <si>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</si>
  <si>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</si>
  <si>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</si>
  <si>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</si>
  <si>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</si>
  <si>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</si>
  <si>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</si>
  <si>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</si>
  <si>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</si>
  <si>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</si>
  <si>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</si>
  <si>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</si>
  <si>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</si>
  <si>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</si>
  <si>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</si>
  <si>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</si>
  <si>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</si>
  <si>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</si>
  <si>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</si>
  <si>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</si>
  <si>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</si>
  <si>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</si>
  <si>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</si>
  <si>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</si>
  <si>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</si>
  <si>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</si>
  <si>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</si>
  <si>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</si>
  <si>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</si>
  <si>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</si>
  <si>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</si>
  <si>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</si>
  <si>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</si>
  <si>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</si>
  <si>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</si>
  <si>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</si>
  <si>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</si>
  <si>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</si>
  <si>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</si>
  <si>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</si>
  <si>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</si>
  <si>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</si>
  <si>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</si>
  <si>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</si>
  <si>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</si>
  <si>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</si>
  <si>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</si>
  <si>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</si>
  <si>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</si>
  <si>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</si>
  <si>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</si>
  <si>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</si>
  <si>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</si>
  <si>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</si>
  <si>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</si>
  <si>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</si>
  <si>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</si>
  <si>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</si>
  <si>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</si>
  <si>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</si>
  <si>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</si>
  <si>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</si>
  <si>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</si>
  <si>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</si>
  <si>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</si>
  <si>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</si>
  <si>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</si>
  <si>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</si>
  <si>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</si>
  <si>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</si>
  <si>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</si>
  <si>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</si>
  <si>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</si>
  <si>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</si>
  <si>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</si>
  <si>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</si>
  <si>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</si>
  <si>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</si>
  <si>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</si>
  <si>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</si>
  <si>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</si>
  <si>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</si>
  <si>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</si>
  <si>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</si>
  <si>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</si>
  <si>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</si>
  <si>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</si>
  <si>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</si>
  <si>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</si>
  <si>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</si>
  <si>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</si>
  <si>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</si>
  <si>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</si>
  <si>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</si>
  <si>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</si>
  <si>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</si>
  <si>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</si>
  <si>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</si>
  <si>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</si>
  <si>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</si>
  <si>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</si>
  <si>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</si>
  <si>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</si>
  <si>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</si>
  <si>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</si>
  <si>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</si>
  <si>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</si>
  <si>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</si>
  <si>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</si>
  <si>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</si>
  <si>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</si>
  <si>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</si>
  <si>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</si>
  <si>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</si>
  <si>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</si>
  <si>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</si>
  <si>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</si>
  <si>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</si>
  <si>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</si>
  <si>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</si>
  <si>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</si>
  <si>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</si>
  <si>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</si>
  <si>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</si>
  <si>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</si>
  <si>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</si>
  <si>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</si>
  <si>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</si>
  <si>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</si>
  <si>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</si>
  <si>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</si>
  <si>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</si>
  <si>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</si>
  <si>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</si>
  <si>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</si>
  <si>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</si>
  <si>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</si>
  <si>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</si>
  <si>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</si>
  <si>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</si>
  <si>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</si>
  <si>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</si>
  <si>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</si>
  <si>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</si>
  <si>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</si>
  <si>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</si>
  <si>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</si>
  <si>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</si>
  <si>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</si>
  <si>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</si>
  <si>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</si>
  <si>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</si>
  <si>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</si>
  <si>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</si>
  <si>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</si>
  <si>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</si>
  <si>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</si>
  <si>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</si>
  <si>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</si>
  <si>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</si>
  <si>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</si>
  <si>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</si>
  <si>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</si>
  <si>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</si>
  <si>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</si>
  <si>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</si>
  <si>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</si>
  <si>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</si>
  <si>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</si>
  <si>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</si>
  <si>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</si>
  <si>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</si>
  <si>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</si>
  <si>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</si>
  <si>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</si>
  <si>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</si>
  <si>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</si>
  <si>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</si>
  <si>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</si>
  <si>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</si>
  <si>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</si>
  <si>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</si>
  <si>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</si>
  <si>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</si>
  <si>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</si>
  <si>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</si>
  <si>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</si>
  <si>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</si>
  <si>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</si>
  <si>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</si>
  <si>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</si>
  <si>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</si>
  <si>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</si>
  <si>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</si>
  <si>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</si>
  <si>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</si>
  <si>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</si>
  <si>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</si>
  <si>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</si>
  <si>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</si>
  <si>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</si>
  <si>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</si>
  <si>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</si>
  <si>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</si>
  <si>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</si>
  <si>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</si>
  <si>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</si>
  <si>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</si>
  <si>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</si>
  <si>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</si>
  <si>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</si>
  <si>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</si>
  <si>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</si>
  <si>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</si>
  <si>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</si>
  <si>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</si>
  <si>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</si>
  <si>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</si>
  <si>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</si>
  <si>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</si>
  <si>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</si>
  <si>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</si>
  <si>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</si>
  <si>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</si>
  <si>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</si>
  <si>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</si>
  <si>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</si>
  <si>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</si>
  <si>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</si>
  <si>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</si>
  <si>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</si>
  <si>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</si>
  <si>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</si>
  <si>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</si>
  <si>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</si>
  <si>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</si>
  <si>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</si>
  <si>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</si>
  <si>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</si>
  <si>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</si>
  <si>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</si>
  <si>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</si>
  <si>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</si>
  <si>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</si>
  <si>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</si>
  <si>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</si>
  <si>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</si>
  <si>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</si>
  <si>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</si>
  <si>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</si>
  <si>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</si>
  <si>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</si>
  <si>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</si>
  <si>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</si>
  <si>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</si>
  <si>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</si>
  <si>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</si>
  <si>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</si>
  <si>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</si>
  <si>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</si>
  <si>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</si>
  <si>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</si>
  <si>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</si>
  <si>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</si>
  <si>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</si>
  <si>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</si>
  <si>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</si>
  <si>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</si>
  <si>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</si>
  <si>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</si>
  <si>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</si>
  <si>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</si>
  <si>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</si>
  <si>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</si>
  <si>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</si>
  <si>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</si>
  <si>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</si>
  <si>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</si>
  <si>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</si>
  <si>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</si>
  <si>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</si>
  <si>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</si>
  <si>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</si>
  <si>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</si>
  <si>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</si>
  <si>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</si>
  <si>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</si>
  <si>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</si>
  <si>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</si>
  <si>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</si>
  <si>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</si>
  <si>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</si>
  <si>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</si>
  <si>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</si>
  <si>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</si>
  <si>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</si>
  <si>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</si>
  <si>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</si>
  <si>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</si>
  <si>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</si>
  <si>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</si>
  <si>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</si>
  <si>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</si>
  <si>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</si>
  <si>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</si>
  <si>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</si>
  <si>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</si>
  <si>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</si>
  <si>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</si>
  <si>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</si>
  <si>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</si>
  <si>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</si>
  <si>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</si>
  <si>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</si>
  <si>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</si>
  <si>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</si>
  <si>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</si>
  <si>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</si>
  <si>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</si>
  <si>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</si>
  <si>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</si>
  <si>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</si>
  <si>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</si>
  <si>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</si>
  <si>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</si>
  <si>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</si>
  <si>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</si>
  <si>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</si>
  <si>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</si>
  <si>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</si>
  <si>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</si>
  <si>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</si>
  <si>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</si>
  <si>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</si>
  <si>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</si>
  <si>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</si>
  <si>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</si>
  <si>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</si>
  <si>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</si>
  <si>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</si>
  <si>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</si>
  <si>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</si>
  <si>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</si>
  <si>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</si>
  <si>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</si>
  <si>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</si>
  <si>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</si>
  <si>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</si>
  <si>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</si>
  <si>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</si>
  <si>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</si>
  <si>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</si>
  <si>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</si>
  <si>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</si>
  <si>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</si>
  <si>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</si>
  <si>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</si>
  <si>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</si>
  <si>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</si>
  <si>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</si>
  <si>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</si>
  <si>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</si>
  <si>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</si>
  <si>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</si>
  <si>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</si>
  <si>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</si>
  <si>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</si>
  <si>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</si>
  <si>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</si>
  <si>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</si>
  <si>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</si>
  <si>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</si>
  <si>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</si>
  <si>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</si>
  <si>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</si>
  <si>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</si>
  <si>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</si>
  <si>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</si>
  <si>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</si>
  <si>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</si>
  <si>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</si>
  <si>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</si>
  <si>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</si>
  <si>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</si>
  <si>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</si>
  <si>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</si>
  <si>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</si>
  <si>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</si>
  <si>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</si>
  <si>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</si>
  <si>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</si>
  <si>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</si>
  <si>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</si>
  <si>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</si>
  <si>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</si>
  <si>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</si>
  <si>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</si>
  <si>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</si>
  <si>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</si>
  <si>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</si>
  <si>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</si>
  <si>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</si>
  <si>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</si>
  <si>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</si>
  <si>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</si>
  <si>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</si>
  <si>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</si>
  <si>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</si>
  <si>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</si>
  <si>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</si>
  <si>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</si>
  <si>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</si>
  <si>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</si>
  <si>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</si>
  <si>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</si>
  <si>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</si>
  <si>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</si>
  <si>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</si>
  <si>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</si>
  <si>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</si>
  <si>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</si>
  <si>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</si>
  <si>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</si>
  <si>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</si>
  <si>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</si>
  <si>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</si>
  <si>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</si>
  <si>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</si>
  <si>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</si>
  <si>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</si>
  <si>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</si>
  <si>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</si>
  <si>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</si>
  <si>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</si>
  <si>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</si>
  <si>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</si>
  <si>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</si>
  <si>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</si>
  <si>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</si>
  <si>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</si>
  <si>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</si>
  <si>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</si>
  <si>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</si>
  <si>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</si>
  <si>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</si>
  <si>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</si>
  <si>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</si>
  <si>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</si>
  <si>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</si>
  <si>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</si>
  <si>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</si>
  <si>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</si>
  <si>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</si>
  <si>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</si>
  <si>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</si>
  <si>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</si>
  <si>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</si>
  <si>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</si>
  <si>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</si>
  <si>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</si>
  <si>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</si>
  <si>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</si>
  <si>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</si>
  <si>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</si>
  <si>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</si>
  <si>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</si>
  <si>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</si>
  <si>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</si>
  <si>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</si>
  <si>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</si>
  <si>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</si>
  <si>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</si>
  <si>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</si>
  <si>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</si>
  <si>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</si>
  <si>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</si>
  <si>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</si>
  <si>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</si>
  <si>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</si>
  <si>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</si>
  <si>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</si>
  <si>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</si>
  <si>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</si>
  <si>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</si>
  <si>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</si>
  <si>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</si>
  <si>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</si>
  <si>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</si>
  <si>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</si>
  <si>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</si>
  <si>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</si>
  <si>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</si>
  <si>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</si>
  <si>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</si>
  <si>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</si>
  <si>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</si>
  <si>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</si>
  <si>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</si>
  <si>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</si>
  <si>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</si>
  <si>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</si>
  <si>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</si>
  <si>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</si>
  <si>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</si>
  <si>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</si>
  <si>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</si>
  <si>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</si>
  <si>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</si>
  <si>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</si>
  <si>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</si>
  <si>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</si>
  <si>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</si>
  <si>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</si>
  <si>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</si>
  <si>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</si>
  <si>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</si>
  <si>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</si>
  <si>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</si>
  <si>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</si>
  <si>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</si>
  <si>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</si>
  <si>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</si>
  <si>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</si>
  <si>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</si>
  <si>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</si>
  <si>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</si>
  <si>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</si>
  <si>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</si>
  <si>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</si>
  <si>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</si>
  <si>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</si>
  <si>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</si>
  <si>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</si>
  <si>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</si>
  <si>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</si>
  <si>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</si>
  <si>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</si>
  <si>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</si>
  <si>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</si>
  <si>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</si>
  <si>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</si>
  <si>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</si>
  <si>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</si>
  <si>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</si>
  <si>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</si>
  <si>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</si>
  <si>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</si>
  <si>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</si>
  <si>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</si>
  <si>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</si>
  <si>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</si>
  <si>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</si>
  <si>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</si>
  <si>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</si>
  <si>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</si>
  <si>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</si>
  <si>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</si>
  <si>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</si>
  <si>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</si>
  <si>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</si>
  <si>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</si>
  <si>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</si>
  <si>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</si>
  <si>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</si>
  <si>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</si>
  <si>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</si>
  <si>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</si>
  <si>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</si>
  <si>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</si>
  <si>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</si>
  <si>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</si>
  <si>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</si>
  <si>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</si>
  <si>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</si>
  <si>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</si>
  <si>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</si>
  <si>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</si>
  <si>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</si>
  <si>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</si>
  <si>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</si>
  <si>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</si>
  <si>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</si>
  <si>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</si>
  <si>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</si>
  <si>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</si>
  <si>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</si>
  <si>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</si>
  <si>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</si>
  <si>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</si>
  <si>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</si>
  <si>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</si>
  <si>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</si>
  <si>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</si>
  <si>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</si>
  <si>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</si>
  <si>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</si>
  <si>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</si>
  <si>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</si>
  <si>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</si>
  <si>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</si>
  <si>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</si>
  <si>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</si>
  <si>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</si>
  <si>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</si>
  <si>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</si>
  <si>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</si>
  <si>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</si>
  <si>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</si>
  <si>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</si>
  <si>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</si>
  <si>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</si>
  <si>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</si>
  <si>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</si>
  <si>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</si>
  <si>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</si>
  <si>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</si>
  <si>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</si>
  <si>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</si>
  <si>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</si>
  <si>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</si>
  <si>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</si>
  <si>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</si>
  <si>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</si>
  <si>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</si>
  <si>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</si>
  <si>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</si>
  <si>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</si>
  <si>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</si>
  <si>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</si>
  <si>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</si>
  <si>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</si>
  <si>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</si>
  <si>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</si>
  <si>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</si>
  <si>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</si>
  <si>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</si>
  <si>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</si>
  <si>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</si>
  <si>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</si>
  <si>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</si>
  <si>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</si>
  <si>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</si>
  <si>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</si>
  <si>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</si>
  <si>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</si>
  <si>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</si>
  <si>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</si>
  <si>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</si>
  <si>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</si>
  <si>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</si>
  <si>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</si>
  <si>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</si>
  <si>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</si>
  <si>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</si>
  <si>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</si>
  <si>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</si>
  <si>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</si>
  <si>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</si>
  <si>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</si>
  <si>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</si>
  <si>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</si>
  <si>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</si>
  <si>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</si>
  <si>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</si>
  <si>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</si>
  <si>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</si>
  <si>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</si>
  <si>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</si>
  <si>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</si>
  <si>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</si>
  <si>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</si>
  <si>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</si>
  <si>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</si>
  <si>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</si>
  <si>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</si>
  <si>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</si>
  <si>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</si>
  <si>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</si>
  <si>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</si>
  <si>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</si>
  <si>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</si>
  <si>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</si>
  <si>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</si>
  <si>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</si>
  <si>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</si>
  <si>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</si>
  <si>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</si>
  <si>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</si>
  <si>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</si>
  <si>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</si>
  <si>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</si>
  <si>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</si>
  <si>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</si>
  <si>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</si>
  <si>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</si>
  <si>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</si>
  <si>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</si>
  <si>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</si>
  <si>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</si>
  <si>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</si>
  <si>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</si>
  <si>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</si>
  <si>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</si>
  <si>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</si>
  <si>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</si>
  <si>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</si>
  <si>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</si>
  <si>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</si>
  <si>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</si>
  <si>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</si>
  <si>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</si>
  <si>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</si>
  <si>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</si>
  <si>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</si>
  <si>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</si>
  <si>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</si>
  <si>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</si>
  <si>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</si>
  <si>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</si>
  <si>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</si>
  <si>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</si>
  <si>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</si>
  <si>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</si>
  <si>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</si>
  <si>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</si>
  <si>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</si>
  <si>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</si>
  <si>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</si>
  <si>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</si>
  <si>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</si>
  <si>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</si>
  <si>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</si>
  <si>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</si>
  <si>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</si>
  <si>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</si>
  <si>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</si>
  <si>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</si>
  <si>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</si>
  <si>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</si>
  <si>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</si>
  <si>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</si>
  <si>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</si>
  <si>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</si>
  <si>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</si>
  <si>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</si>
  <si>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</si>
  <si>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</si>
  <si>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</si>
  <si>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</si>
  <si>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</si>
  <si>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</si>
  <si>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</si>
  <si>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</si>
  <si>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</si>
  <si>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</si>
  <si>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</si>
  <si>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</si>
  <si>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</si>
  <si>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</si>
  <si>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</si>
  <si>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</si>
  <si>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</si>
  <si>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</si>
  <si>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</si>
  <si>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</si>
  <si>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</si>
  <si>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</si>
  <si>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</si>
  <si>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</si>
  <si>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</si>
  <si>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</si>
  <si>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</si>
  <si>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</si>
  <si>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</si>
  <si>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</si>
  <si>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</si>
  <si>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</si>
  <si>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</si>
  <si>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</si>
  <si>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</si>
  <si>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</si>
  <si>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</si>
  <si>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</si>
  <si>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</si>
  <si>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</si>
  <si>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</si>
  <si>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</si>
  <si>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</si>
  <si>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</si>
  <si>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</si>
  <si>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</si>
  <si>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</si>
  <si>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</si>
  <si>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</si>
  <si>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</si>
  <si>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</si>
  <si>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</si>
  <si>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</si>
  <si>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</si>
  <si>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</si>
  <si>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</si>
  <si>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</si>
  <si>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</si>
  <si>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</si>
  <si>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</si>
  <si>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</si>
  <si>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</si>
  <si>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</si>
  <si>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</si>
  <si>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</si>
  <si>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</si>
  <si>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</si>
  <si>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</si>
  <si>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</si>
  <si>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</si>
  <si>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</si>
  <si>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</si>
  <si>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</si>
  <si>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</si>
  <si>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</si>
  <si>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</si>
  <si>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</si>
  <si>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</si>
  <si>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</si>
  <si>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</si>
  <si>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</si>
  <si>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</si>
  <si>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</si>
  <si>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</si>
  <si>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</si>
  <si>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</si>
  <si>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</si>
  <si>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</si>
  <si>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</si>
  <si>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</si>
  <si>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</si>
  <si>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</si>
  <si>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</si>
  <si>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</si>
  <si>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</si>
  <si>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</si>
  <si>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</si>
  <si>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</si>
  <si>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</si>
  <si>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</si>
  <si>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</si>
  <si>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</si>
  <si>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</si>
  <si>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</si>
  <si>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</si>
  <si>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</si>
  <si>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</si>
  <si>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</si>
  <si>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</si>
  <si>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</si>
  <si>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</si>
  <si>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</si>
  <si>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</si>
  <si>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</si>
  <si>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</si>
  <si>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</si>
  <si>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</si>
  <si>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</si>
  <si>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</si>
  <si>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</si>
  <si>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</si>
  <si>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</si>
  <si>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</si>
  <si>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</si>
  <si>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</si>
  <si>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</si>
  <si>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</si>
  <si>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</si>
  <si>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</si>
  <si>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</si>
  <si>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</si>
  <si>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</si>
  <si>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</si>
  <si>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</si>
  <si>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</si>
  <si>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</si>
  <si>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</si>
  <si>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</si>
  <si>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</si>
  <si>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</si>
  <si>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</si>
  <si>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</si>
  <si>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</si>
  <si>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</si>
  <si>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</si>
  <si>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</si>
  <si>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</si>
  <si>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</si>
  <si>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</si>
  <si>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</si>
  <si>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</si>
  <si>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</si>
  <si>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</si>
  <si>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</si>
  <si>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</si>
  <si>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</si>
  <si>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</si>
  <si>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</si>
  <si>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</si>
  <si>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</si>
  <si>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</si>
  <si>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</si>
  <si>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</si>
  <si>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</si>
  <si>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</si>
  <si>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</si>
  <si>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</si>
  <si>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</si>
  <si>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</si>
  <si>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</si>
  <si>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</si>
  <si>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</si>
  <si>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</si>
  <si>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</si>
  <si>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</si>
  <si>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</si>
  <si>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</si>
  <si>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</si>
  <si>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</si>
  <si>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</si>
  <si>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</si>
  <si>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</si>
  <si>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</si>
  <si>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</si>
  <si>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</si>
  <si>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</si>
  <si>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</si>
  <si>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</si>
  <si>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</si>
  <si>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</si>
  <si>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</si>
  <si>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</si>
  <si>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</si>
  <si>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</si>
  <si>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</si>
  <si>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</si>
  <si>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</si>
  <si>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</si>
  <si>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</si>
  <si>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</si>
  <si>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</si>
  <si>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</si>
  <si>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</si>
  <si>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</si>
  <si>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</si>
  <si>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</si>
  <si>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</si>
  <si>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</si>
  <si>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</si>
  <si>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</si>
  <si>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</si>
  <si>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</si>
  <si>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</si>
  <si>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</si>
  <si>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</si>
  <si>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</si>
  <si>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</si>
  <si>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</si>
  <si>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</si>
  <si>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</si>
  <si>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</si>
  <si>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</si>
  <si>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</si>
  <si>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</si>
  <si>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</si>
  <si>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</si>
  <si>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</si>
  <si>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</si>
  <si>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</si>
  <si>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</si>
  <si>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</si>
  <si>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</si>
  <si>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</si>
  <si>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</si>
  <si>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</si>
  <si>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</si>
  <si>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</si>
  <si>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</si>
  <si>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</si>
  <si>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</si>
  <si>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</si>
  <si>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</si>
  <si>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</si>
  <si>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</si>
  <si>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</si>
  <si>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</si>
  <si>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</si>
  <si>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</si>
  <si>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</si>
  <si>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</si>
  <si>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</si>
  <si>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</si>
  <si>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</si>
  <si>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</si>
  <si>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</si>
  <si>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</si>
  <si>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</si>
  <si>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</si>
  <si>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</si>
  <si>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</si>
  <si>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</si>
  <si>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</si>
  <si>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</si>
  <si>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</si>
  <si>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</si>
  <si>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</si>
  <si>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</si>
  <si>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</si>
  <si>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</si>
  <si>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</si>
  <si>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</si>
  <si>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</si>
  <si>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</si>
  <si>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</si>
  <si>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</si>
  <si>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</si>
  <si>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</si>
  <si>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</si>
  <si>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</si>
  <si>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</si>
  <si>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</si>
  <si>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</si>
  <si>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</si>
  <si>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</si>
  <si>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</si>
  <si>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</si>
  <si>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</si>
  <si>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</si>
  <si>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</si>
  <si>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</si>
  <si>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</si>
  <si>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</si>
  <si>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</si>
  <si>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</si>
  <si>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</si>
  <si>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</si>
  <si>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</si>
  <si>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</si>
  <si>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</si>
  <si>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</si>
  <si>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</si>
  <si>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</si>
  <si>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</si>
  <si>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</si>
  <si>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</si>
  <si>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</si>
  <si>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</si>
  <si>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</si>
  <si>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</si>
  <si>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</si>
  <si>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</si>
  <si>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</si>
  <si>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</si>
  <si>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</si>
  <si>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</si>
  <si>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</si>
  <si>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</si>
  <si>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</si>
  <si>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</si>
  <si>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</si>
  <si>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</si>
  <si>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</si>
  <si>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</si>
  <si>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</si>
  <si>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</si>
  <si>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</si>
  <si>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</si>
  <si>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</si>
  <si>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</si>
  <si>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</si>
  <si>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</si>
  <si>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</si>
  <si>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</si>
  <si>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</si>
  <si>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</si>
  <si>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</si>
  <si>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</si>
  <si>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</si>
  <si>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</si>
  <si>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</si>
  <si>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</si>
  <si>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</si>
  <si>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</si>
  <si>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</si>
  <si>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</si>
  <si>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</si>
  <si>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</si>
  <si>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</si>
  <si>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</si>
  <si>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</si>
  <si>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</si>
  <si>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</si>
  <si>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</si>
  <si>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</si>
  <si>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</si>
  <si>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</si>
  <si>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</si>
  <si>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</si>
  <si>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</si>
  <si>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</si>
  <si>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</si>
  <si>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</si>
  <si>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</si>
  <si>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</si>
  <si>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</si>
  <si>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</si>
  <si>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</si>
  <si>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</si>
  <si>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</si>
  <si>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</si>
  <si>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</si>
  <si>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</si>
  <si>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</si>
  <si>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</si>
  <si>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</si>
  <si>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</si>
  <si>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</si>
  <si>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</si>
  <si>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</si>
  <si>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</si>
  <si>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</si>
  <si>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</si>
  <si>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</si>
  <si>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</si>
  <si>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</si>
  <si>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</si>
  <si>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</si>
  <si>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</si>
  <si>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</si>
  <si>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</si>
  <si>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</si>
  <si>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</si>
  <si>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</si>
  <si>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</si>
  <si>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</si>
  <si>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</si>
  <si>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</si>
  <si>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</si>
  <si>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</si>
  <si>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</si>
  <si>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</si>
  <si>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</si>
  <si>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</si>
  <si>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</si>
  <si>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</si>
  <si>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</si>
  <si>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</si>
  <si>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</si>
  <si>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</si>
  <si>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</si>
  <si>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</si>
  <si>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</si>
  <si>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</si>
  <si>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</si>
  <si>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</si>
  <si>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</si>
  <si>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</si>
  <si>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</si>
  <si>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</si>
  <si>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</si>
  <si>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</si>
  <si>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</si>
  <si>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</si>
  <si>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</si>
  <si>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</si>
  <si>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</si>
  <si>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</si>
  <si>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</si>
  <si>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</si>
  <si>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</si>
  <si>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</si>
  <si>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</si>
  <si>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</si>
  <si>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</si>
  <si>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</si>
  <si>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</si>
  <si>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</si>
  <si>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</si>
  <si>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</si>
  <si>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</si>
  <si>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</si>
  <si>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</si>
  <si>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</si>
  <si>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</si>
  <si>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</si>
  <si>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</si>
  <si>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</si>
  <si>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</si>
  <si>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</si>
  <si>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</si>
  <si>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</si>
  <si>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</si>
  <si>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</si>
  <si>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</si>
  <si>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</si>
  <si>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</si>
  <si>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</si>
  <si>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</si>
  <si>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</si>
  <si>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</si>
  <si>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</si>
  <si>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</si>
  <si>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</si>
  <si>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</si>
  <si>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</si>
  <si>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</si>
  <si>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</si>
  <si>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</si>
  <si>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</si>
  <si>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</si>
  <si>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</si>
  <si>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</si>
  <si>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</si>
  <si>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</si>
  <si>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</si>
  <si>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</si>
  <si>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</si>
  <si>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</si>
  <si>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</si>
  <si>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</si>
  <si>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</si>
  <si>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</si>
  <si>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</si>
  <si>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</si>
  <si>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</si>
  <si>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</si>
  <si>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</si>
  <si>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</si>
  <si>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</si>
  <si>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</si>
  <si>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</si>
  <si>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</si>
  <si>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</si>
  <si>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</si>
  <si>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</si>
  <si>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</si>
  <si>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</si>
  <si>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</si>
  <si>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</si>
  <si>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</si>
  <si>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</si>
  <si>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</si>
  <si>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</si>
  <si>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</si>
  <si>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</si>
  <si>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</si>
  <si>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</si>
  <si>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</si>
  <si>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</si>
  <si>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</si>
  <si>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</si>
  <si>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</si>
  <si>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</si>
  <si>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</si>
  <si>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</si>
  <si>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</si>
  <si>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</si>
  <si>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</si>
  <si>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</si>
  <si>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</si>
  <si>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</si>
  <si>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</si>
  <si>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</si>
  <si>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</si>
  <si>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</si>
  <si>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</si>
  <si>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</si>
  <si>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</si>
  <si>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</si>
  <si>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</si>
  <si>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</si>
  <si>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</si>
  <si>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</si>
  <si>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</si>
  <si>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</si>
  <si>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</si>
  <si>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</si>
  <si>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</si>
  <si>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</si>
  <si>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</si>
  <si>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</si>
  <si>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</si>
  <si>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</si>
  <si>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</si>
  <si>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</si>
  <si>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</si>
  <si>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</si>
  <si>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</si>
  <si>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</si>
  <si>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</si>
  <si>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</si>
  <si>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</si>
  <si>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</si>
  <si>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</si>
  <si>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</si>
  <si>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</si>
  <si>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</si>
  <si>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</si>
  <si>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</si>
  <si>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</si>
  <si>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</si>
  <si>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</si>
  <si>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</si>
  <si>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</si>
  <si>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</si>
  <si>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</si>
  <si>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</si>
  <si>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</si>
  <si>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</si>
  <si>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</si>
  <si>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</si>
  <si>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</si>
  <si>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</si>
  <si>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</si>
  <si>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</si>
  <si>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</si>
  <si>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</si>
  <si>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</si>
  <si>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</si>
  <si>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</si>
  <si>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</si>
  <si>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</si>
  <si>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</si>
  <si>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</si>
  <si>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</si>
  <si>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</si>
  <si>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</si>
  <si>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</si>
  <si>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</si>
  <si>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</si>
  <si>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</si>
  <si>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</si>
  <si>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</si>
  <si>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</si>
  <si>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</si>
  <si>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</si>
  <si>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</si>
  <si>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</si>
  <si>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</si>
  <si>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</si>
  <si>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</si>
  <si>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</si>
  <si>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</si>
  <si>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</si>
  <si>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</si>
  <si>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</si>
  <si>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</si>
  <si>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</si>
  <si>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</si>
  <si>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</si>
  <si>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</si>
  <si>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</si>
  <si>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</si>
  <si>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</si>
  <si>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</si>
  <si>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</si>
  <si>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</si>
  <si>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</si>
  <si>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</si>
  <si>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</si>
  <si>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</si>
  <si>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</si>
  <si>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</si>
  <si>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</si>
  <si>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</si>
  <si>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</si>
  <si>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</si>
  <si>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</si>
  <si>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</si>
  <si>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</si>
  <si>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</si>
  <si>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</si>
  <si>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</si>
  <si>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</si>
  <si>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</si>
  <si>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</si>
  <si>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</si>
  <si>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</si>
  <si>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</si>
  <si>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</si>
  <si>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</si>
  <si>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</si>
  <si>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</si>
  <si>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</si>
  <si>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</si>
  <si>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</si>
  <si>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</si>
  <si>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</si>
  <si>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</si>
  <si>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</si>
  <si>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</si>
  <si>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</si>
  <si>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</si>
  <si>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</si>
  <si>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</si>
  <si>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</si>
  <si>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</si>
  <si>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</si>
  <si>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</si>
  <si>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</si>
  <si>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</si>
  <si>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</si>
  <si>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</si>
  <si>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</si>
  <si>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</si>
  <si>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</si>
  <si>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</si>
  <si>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</si>
  <si>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</si>
  <si>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</si>
  <si>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</si>
  <si>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</si>
  <si>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</si>
  <si>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</si>
  <si>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</si>
  <si>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</si>
  <si>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</si>
  <si>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</si>
  <si>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</si>
  <si>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</si>
  <si>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</si>
  <si>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</si>
  <si>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</si>
  <si>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</si>
  <si>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</si>
  <si>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</si>
  <si>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</si>
  <si>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</si>
  <si>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</si>
  <si>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</si>
  <si>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</si>
  <si>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</si>
  <si>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</si>
  <si>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</si>
  <si>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</si>
  <si>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</si>
  <si>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</si>
  <si>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</si>
  <si>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</si>
  <si>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</si>
  <si>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</si>
  <si>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</si>
  <si>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</si>
  <si>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</si>
  <si>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</si>
  <si>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</si>
  <si>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</si>
  <si>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</si>
  <si>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</si>
  <si>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</si>
  <si>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</si>
  <si>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</si>
  <si>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</si>
  <si>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</si>
  <si>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</si>
  <si>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</si>
  <si>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</si>
  <si>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</si>
  <si>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</si>
  <si>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</si>
  <si>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</si>
  <si>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</si>
  <si>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</si>
  <si>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</si>
  <si>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</si>
  <si>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</si>
  <si>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</si>
  <si>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</si>
  <si>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</si>
  <si>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</si>
  <si>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</si>
  <si>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</si>
  <si>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</si>
  <si>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</si>
  <si>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</si>
  <si>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</si>
  <si>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</si>
  <si>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</si>
  <si>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</si>
  <si>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</si>
  <si>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</si>
  <si>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</si>
  <si>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</si>
  <si>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</si>
  <si>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</si>
  <si>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</si>
  <si>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</si>
  <si>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</si>
  <si>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</si>
  <si>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</si>
  <si>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</si>
  <si>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</si>
  <si>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</si>
  <si>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</si>
  <si>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</si>
  <si>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</si>
  <si>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</si>
  <si>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</si>
  <si>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</si>
  <si>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</si>
  <si>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</si>
  <si>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</si>
  <si>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</si>
  <si>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</si>
  <si>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</si>
  <si>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</si>
  <si>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</si>
  <si>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</si>
  <si>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</si>
  <si>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</si>
  <si>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</si>
  <si>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</si>
  <si>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</si>
  <si>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</si>
  <si>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</si>
  <si>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</si>
  <si>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</si>
  <si>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</si>
  <si>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</si>
  <si>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</si>
  <si>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</si>
  <si>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</si>
  <si>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</si>
  <si>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</si>
  <si>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</si>
  <si>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</si>
  <si>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</si>
  <si>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</si>
  <si>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</si>
  <si>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</si>
  <si>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</si>
  <si>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</si>
  <si>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</si>
  <si>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</si>
  <si>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</si>
  <si>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</si>
  <si>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</si>
  <si>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</si>
  <si>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</si>
  <si>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</si>
  <si>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</si>
  <si>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</si>
  <si>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</si>
  <si>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</si>
  <si>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</si>
  <si>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</si>
  <si>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</si>
  <si>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</si>
  <si>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</si>
  <si>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</si>
  <si>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</si>
  <si>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</si>
  <si>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</si>
  <si>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</si>
  <si>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</si>
  <si>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</si>
  <si>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</si>
  <si>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</si>
  <si>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</si>
  <si>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</si>
  <si>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</si>
  <si>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</si>
  <si>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</si>
  <si>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</si>
  <si>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</si>
  <si>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</si>
  <si>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</si>
  <si>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</si>
  <si>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</si>
  <si>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</si>
  <si>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</si>
  <si>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</si>
  <si>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</si>
  <si>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</si>
  <si>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</si>
  <si>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</si>
  <si>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</si>
  <si>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</si>
  <si>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</si>
  <si>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</si>
  <si>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</si>
  <si>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</si>
  <si>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</si>
  <si>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</si>
  <si>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</si>
  <si>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</si>
  <si>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</si>
  <si>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</si>
  <si>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</si>
  <si>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</si>
  <si>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</si>
  <si>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</si>
  <si>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</si>
  <si>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</si>
  <si>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</si>
  <si>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</si>
  <si>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</si>
  <si>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</si>
  <si>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</si>
  <si>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</si>
  <si>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</si>
  <si>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</si>
  <si>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</si>
  <si>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</si>
  <si>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</si>
  <si>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</si>
  <si>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</si>
  <si>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</si>
  <si>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</si>
  <si>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</si>
  <si>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</si>
  <si>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</si>
  <si>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</si>
  <si>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</si>
  <si>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</si>
  <si>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</si>
  <si>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</si>
  <si>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</si>
  <si>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</si>
  <si>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</si>
  <si>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</si>
  <si>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</si>
  <si>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</si>
  <si>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</si>
  <si>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</si>
  <si>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</si>
  <si>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</si>
  <si>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</si>
  <si>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</si>
  <si>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</si>
  <si>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</si>
  <si>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</si>
  <si>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</si>
  <si>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</si>
  <si>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</si>
  <si>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</si>
  <si>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</si>
  <si>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</si>
  <si>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</si>
  <si>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</si>
  <si>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</si>
  <si>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</si>
  <si>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</si>
  <si>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</si>
  <si>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</si>
  <si>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</si>
  <si>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</si>
  <si>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</si>
  <si>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</si>
  <si>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</si>
  <si>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</si>
  <si>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</si>
  <si>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</si>
  <si>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</si>
  <si>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</si>
  <si>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</si>
  <si>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</si>
  <si>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</si>
  <si>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</si>
  <si>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</si>
  <si>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</si>
  <si>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</si>
  <si>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</si>
  <si>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</si>
  <si>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</si>
  <si>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</si>
  <si>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</si>
  <si>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</si>
  <si>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</si>
  <si>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</si>
  <si>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</si>
  <si>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</si>
  <si>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</si>
  <si>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</si>
  <si>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</si>
  <si>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</si>
  <si>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</si>
  <si>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</si>
  <si>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</si>
  <si>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</si>
  <si>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</si>
  <si>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</si>
  <si>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</si>
  <si>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</si>
  <si>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</si>
  <si>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</si>
  <si>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</si>
  <si>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</si>
  <si>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</si>
  <si>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</si>
  <si>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</si>
  <si>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</si>
  <si>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</si>
  <si>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</si>
  <si>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</si>
  <si>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</si>
  <si>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</si>
  <si>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</si>
  <si>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</si>
  <si>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</si>
  <si>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</si>
  <si>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</si>
  <si>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</si>
  <si>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</si>
  <si>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</si>
  <si>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</si>
  <si>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</si>
  <si>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</si>
  <si>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</si>
  <si>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</si>
  <si>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</si>
  <si>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</si>
  <si>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</si>
  <si>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</si>
  <si>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</si>
  <si>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</si>
  <si>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</si>
  <si>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</si>
  <si>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</si>
  <si>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</si>
  <si>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</si>
  <si>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</si>
  <si>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</si>
  <si>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</si>
  <si>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</si>
  <si>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</si>
  <si>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</si>
  <si>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</si>
  <si>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</si>
  <si>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</si>
  <si>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</si>
  <si>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</si>
  <si>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</si>
  <si>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</si>
  <si>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</si>
  <si>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</si>
  <si>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</si>
  <si>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</si>
  <si>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</si>
  <si>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</si>
  <si>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</si>
  <si>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</si>
  <si>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</si>
  <si>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</si>
  <si>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</si>
  <si>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</si>
  <si>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</si>
  <si>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</si>
  <si>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</si>
  <si>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</si>
  <si>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</si>
  <si>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</si>
  <si>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</si>
  <si>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</si>
  <si>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</si>
  <si>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</si>
  <si>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</si>
  <si>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</si>
  <si>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</si>
  <si>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</si>
  <si>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</si>
  <si>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</si>
  <si>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</si>
  <si>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</si>
  <si>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</si>
  <si>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</si>
  <si>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</si>
  <si>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</si>
  <si>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</si>
  <si>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</si>
  <si>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</si>
  <si>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</si>
  <si>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</si>
  <si>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</si>
  <si>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</si>
  <si>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</si>
  <si>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</si>
  <si>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</si>
  <si>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</si>
  <si>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</si>
  <si>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</si>
  <si>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</si>
  <si>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</si>
  <si>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</si>
  <si>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</si>
  <si>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</si>
  <si>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</si>
  <si>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</si>
  <si>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</si>
  <si>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</si>
  <si>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</si>
  <si>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</si>
  <si>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</si>
  <si>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</si>
  <si>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</si>
  <si>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</si>
  <si>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</si>
  <si>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</si>
  <si>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</si>
  <si>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</si>
  <si>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</si>
  <si>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</si>
  <si>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</si>
  <si>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</si>
  <si>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</si>
  <si>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</si>
  <si>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</si>
  <si>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</si>
  <si>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</si>
  <si>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</si>
  <si>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</si>
  <si>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</si>
  <si>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</si>
  <si>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</si>
  <si>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</si>
  <si>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</si>
  <si>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</si>
  <si>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</si>
  <si>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</si>
  <si>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</si>
  <si>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</si>
  <si>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</si>
  <si>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</si>
  <si>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</si>
  <si>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</si>
  <si>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</si>
  <si>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</si>
  <si>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</si>
  <si>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</si>
  <si>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</si>
  <si>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</si>
  <si>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</si>
  <si>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</si>
  <si>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</si>
  <si>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</si>
  <si>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</si>
  <si>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</si>
  <si>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</si>
  <si>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</si>
  <si>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</si>
  <si>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</si>
  <si>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</si>
  <si>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</si>
  <si>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</si>
  <si>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</si>
  <si>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</si>
  <si>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</si>
  <si>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</si>
  <si>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</si>
  <si>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</si>
  <si>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</si>
  <si>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</si>
  <si>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</si>
  <si>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</si>
  <si>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</si>
  <si>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</si>
  <si>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</si>
  <si>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</si>
  <si>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</si>
  <si>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</si>
  <si>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</si>
  <si>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</si>
  <si>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</si>
  <si>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</si>
  <si>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</si>
  <si>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</si>
  <si>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</si>
  <si>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</si>
  <si>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</si>
  <si>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</si>
  <si>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</si>
  <si>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</si>
  <si>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</si>
  <si>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</si>
  <si>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</si>
  <si>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</si>
  <si>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</si>
  <si>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</si>
  <si>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</si>
  <si>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</si>
  <si>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</si>
  <si>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</si>
  <si>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</si>
  <si>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</si>
  <si>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</si>
  <si>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</si>
  <si>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</si>
  <si>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</si>
  <si>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</si>
  <si>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</si>
  <si>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</si>
  <si>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</si>
  <si>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</si>
  <si>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</si>
  <si>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</si>
  <si>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</si>
  <si>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</si>
  <si>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</si>
  <si>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</si>
  <si>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</si>
  <si>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</si>
  <si>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</si>
  <si>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</si>
  <si>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</si>
  <si>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</si>
  <si>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</si>
  <si>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</si>
  <si>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</si>
  <si>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</si>
  <si>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</si>
  <si>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</si>
  <si>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</si>
  <si>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</si>
  <si>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</si>
  <si>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</si>
  <si>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</si>
  <si>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</si>
  <si>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</si>
  <si>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</si>
  <si>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</si>
  <si>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</si>
  <si>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</si>
  <si>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</si>
  <si>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</si>
  <si>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</si>
  <si>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</si>
  <si>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</si>
  <si>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</si>
  <si>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</si>
  <si>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</si>
  <si>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</si>
  <si>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</si>
  <si>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</si>
  <si>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</si>
  <si>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</si>
  <si>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</si>
  <si>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</si>
  <si>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</si>
  <si>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</si>
  <si>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</si>
  <si>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</si>
  <si>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</si>
  <si>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</si>
  <si>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</si>
  <si>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</si>
  <si>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</si>
  <si>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</si>
  <si>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</si>
  <si>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</si>
  <si>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</si>
  <si>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</si>
  <si>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</si>
  <si>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</si>
  <si>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</si>
  <si>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</si>
  <si>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</si>
  <si>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</si>
  <si>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</si>
  <si>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</si>
  <si>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</si>
  <si>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</si>
  <si>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</si>
  <si>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</si>
  <si>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</si>
  <si>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</si>
  <si>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</si>
  <si>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</si>
  <si>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</si>
  <si>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</si>
  <si>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</si>
  <si>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</si>
  <si>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</si>
  <si>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</si>
  <si>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</si>
  <si>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</si>
  <si>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</si>
  <si>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</si>
  <si>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</si>
  <si>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</si>
  <si>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</si>
  <si>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</si>
  <si>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</si>
  <si>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</si>
  <si>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</si>
  <si>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</si>
  <si>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</si>
  <si>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</si>
  <si>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</si>
  <si>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</si>
  <si>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</si>
  <si>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</si>
  <si>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</si>
  <si>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</si>
  <si>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</si>
  <si>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</si>
  <si>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</si>
  <si>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</si>
  <si>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</si>
  <si>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</si>
  <si>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</si>
  <si>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</si>
  <si>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</si>
  <si>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</si>
  <si>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</si>
  <si>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</si>
  <si>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</si>
  <si>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</si>
  <si>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</si>
  <si>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</si>
  <si>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</si>
  <si>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</si>
  <si>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</si>
  <si>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</si>
  <si>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</si>
  <si>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</si>
  <si>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</si>
  <si>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</si>
  <si>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</si>
  <si>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</si>
  <si>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</si>
  <si>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</si>
  <si>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</si>
  <si>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</si>
  <si>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</si>
  <si>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</si>
  <si>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</si>
  <si>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</si>
  <si>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</si>
  <si>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</si>
  <si>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</si>
  <si>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</si>
  <si>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</si>
  <si>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</si>
  <si>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</si>
  <si>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</si>
  <si>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</si>
  <si>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</si>
  <si>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</si>
  <si>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</si>
  <si>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</si>
  <si>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</si>
  <si>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</si>
  <si>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</si>
  <si>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</si>
  <si>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</si>
  <si>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</si>
  <si>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</si>
  <si>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</si>
  <si>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</si>
  <si>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</si>
  <si>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</si>
  <si>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</si>
  <si>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</si>
  <si>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</si>
  <si>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</si>
  <si>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</si>
  <si>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</si>
  <si>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</si>
  <si>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</si>
  <si>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</si>
  <si>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</si>
  <si>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</si>
  <si>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</si>
  <si>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</si>
  <si>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</si>
  <si>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</si>
  <si>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</si>
  <si>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</si>
  <si>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</si>
  <si>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</si>
  <si>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</si>
  <si>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</si>
  <si>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</si>
  <si>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</si>
  <si>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</si>
  <si>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</si>
  <si>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</si>
  <si>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</si>
  <si>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</si>
  <si>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</si>
  <si>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</si>
  <si>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</si>
  <si>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</si>
  <si>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</si>
  <si>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</si>
  <si>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</si>
  <si>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</si>
  <si>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</si>
  <si>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</si>
  <si>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</si>
  <si>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</si>
  <si>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</si>
  <si>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</si>
  <si>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</si>
  <si>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</si>
  <si>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</si>
  <si>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</si>
  <si>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</si>
  <si>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</si>
  <si>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</si>
  <si>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</si>
  <si>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</si>
  <si>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</si>
  <si>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</si>
  <si>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</si>
  <si>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</si>
  <si>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</si>
  <si>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</si>
  <si>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</si>
  <si>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</si>
  <si>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</si>
  <si>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</si>
  <si>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</si>
  <si>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</si>
  <si>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</si>
  <si>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</si>
  <si>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</si>
  <si>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</si>
  <si>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</si>
  <si>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</si>
  <si>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</si>
  <si>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</si>
  <si>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</si>
  <si>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</si>
  <si>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</si>
  <si>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</si>
  <si>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</si>
  <si>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</si>
  <si>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</si>
  <si>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</si>
  <si>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</si>
  <si>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</si>
  <si>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</si>
  <si>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</si>
  <si>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</si>
  <si>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</si>
  <si>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</si>
  <si>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</si>
  <si>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</si>
  <si>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</si>
  <si>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</si>
  <si>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</si>
  <si>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</si>
  <si>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</si>
  <si>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</si>
  <si>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</si>
  <si>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</si>
  <si>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</si>
  <si>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</si>
  <si>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</si>
  <si>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</si>
  <si>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</si>
  <si>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</si>
  <si>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</si>
  <si>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</si>
  <si>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</si>
  <si>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</si>
  <si>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</si>
  <si>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</si>
  <si>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</si>
  <si>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</si>
  <si>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</si>
  <si>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</si>
  <si>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</si>
  <si>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</si>
  <si>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</si>
  <si>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</si>
  <si>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</si>
  <si>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</si>
  <si>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</si>
  <si>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</si>
  <si>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</si>
  <si>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</si>
  <si>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</si>
  <si>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</si>
  <si>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</si>
  <si>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</si>
  <si>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</si>
  <si>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</si>
  <si>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</si>
  <si>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</si>
  <si>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</si>
  <si>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</si>
  <si>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</si>
  <si>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</si>
  <si>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</si>
  <si>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</si>
  <si>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</si>
  <si>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</si>
  <si>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</si>
  <si>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</si>
  <si>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</si>
  <si>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</si>
  <si>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</si>
  <si>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</si>
  <si>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</si>
  <si>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</si>
  <si>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</si>
  <si>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</si>
  <si>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</si>
  <si>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</si>
  <si>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</si>
  <si>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</si>
  <si>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</si>
  <si>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</si>
  <si>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</si>
  <si>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</si>
  <si>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</si>
  <si>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</si>
  <si>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</si>
  <si>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</si>
  <si>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</si>
  <si>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</si>
  <si>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</si>
  <si>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</si>
  <si>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</si>
  <si>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</si>
  <si>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</si>
  <si>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</si>
  <si>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</si>
  <si>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</si>
  <si>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</si>
  <si>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</si>
  <si>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</si>
  <si>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</si>
  <si>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</si>
  <si>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</si>
  <si>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</si>
  <si>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</si>
  <si>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</si>
  <si>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</si>
  <si>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</si>
  <si>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</si>
  <si>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</si>
  <si>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</si>
  <si>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</si>
  <si>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</si>
  <si>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</si>
  <si>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</si>
  <si>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</si>
  <si>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</si>
  <si>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</si>
  <si>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</si>
  <si>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</si>
  <si>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</si>
  <si>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</si>
  <si>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</si>
  <si>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</si>
  <si>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</si>
  <si>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</si>
  <si>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</si>
  <si>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</si>
  <si>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</si>
  <si>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</si>
  <si>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</si>
  <si>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</si>
  <si>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</si>
  <si>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</si>
  <si>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</si>
  <si>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</si>
  <si>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</si>
  <si>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</si>
  <si>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</si>
  <si>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</si>
  <si>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</si>
  <si>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</si>
  <si>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</si>
  <si>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</si>
  <si>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</si>
  <si>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</si>
  <si>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</si>
  <si>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</si>
  <si>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</si>
  <si>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</si>
  <si>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</si>
  <si>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</si>
  <si>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</si>
  <si>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</si>
  <si>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</si>
  <si>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</si>
  <si>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</si>
  <si>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</si>
  <si>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</si>
  <si>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</si>
  <si>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</si>
  <si>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</si>
  <si>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</si>
  <si>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</si>
  <si>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</si>
  <si>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</si>
  <si>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</si>
  <si>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</si>
  <si>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</si>
  <si>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</si>
  <si>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</si>
  <si>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</si>
  <si>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</si>
  <si>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</si>
  <si>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</si>
  <si>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</si>
  <si>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</si>
  <si>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</si>
  <si>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</si>
  <si>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</si>
  <si>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</si>
  <si>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</si>
  <si>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</si>
  <si>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</si>
  <si>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</si>
  <si>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</si>
  <si>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</si>
  <si>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</si>
  <si>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</si>
  <si>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</si>
  <si>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</si>
  <si>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</si>
  <si>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</si>
  <si>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</si>
  <si>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</si>
  <si>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</si>
  <si>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</si>
  <si>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</si>
  <si>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</si>
  <si>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</si>
  <si>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</si>
  <si>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</si>
  <si>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</si>
  <si>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</si>
  <si>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</si>
  <si>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</si>
  <si>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</si>
  <si>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</si>
  <si>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</si>
  <si>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</si>
  <si>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</si>
  <si>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</si>
  <si>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</si>
  <si>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</si>
  <si>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</si>
  <si>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</si>
  <si>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</si>
  <si>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</si>
  <si>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</si>
  <si>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</si>
  <si>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</si>
  <si>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</si>
  <si>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</si>
  <si>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</si>
  <si>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</si>
  <si>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</si>
  <si>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</si>
  <si>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</si>
  <si>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</si>
  <si>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</si>
  <si>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</si>
  <si>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</si>
  <si>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</si>
  <si>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</si>
  <si>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</si>
  <si>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</si>
  <si>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</si>
  <si>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</si>
  <si>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</si>
  <si>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</si>
  <si>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</si>
  <si>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</si>
  <si>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</si>
  <si>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</si>
  <si>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</si>
  <si>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</si>
  <si>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</si>
  <si>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</si>
  <si>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</si>
  <si>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</si>
  <si>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</si>
  <si>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</si>
  <si>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</si>
  <si>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</si>
  <si>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</si>
  <si>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</si>
  <si>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</si>
  <si>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</si>
  <si>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</si>
  <si>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</si>
  <si>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</si>
  <si>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</si>
  <si>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</si>
  <si>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</si>
  <si>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</si>
  <si>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</si>
  <si>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</si>
  <si>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</si>
  <si>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</si>
  <si>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</si>
  <si>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</si>
  <si>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</si>
  <si>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</si>
  <si>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</si>
  <si>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</si>
  <si>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</si>
  <si>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</si>
  <si>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</si>
  <si>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</si>
  <si>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</si>
  <si>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</si>
  <si>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</si>
  <si>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</si>
  <si>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</si>
  <si>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</si>
  <si>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</si>
  <si>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</si>
  <si>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</si>
  <si>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</si>
  <si>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</si>
  <si>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</si>
  <si>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</si>
  <si>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</si>
  <si>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</si>
  <si>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</si>
  <si>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</si>
  <si>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</si>
  <si>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</si>
  <si>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</si>
  <si>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</si>
  <si>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</si>
  <si>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</si>
  <si>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</si>
  <si>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</si>
  <si>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</si>
  <si>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</si>
  <si>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</si>
  <si>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</si>
  <si>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</si>
  <si>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</si>
  <si>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</si>
  <si>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</si>
  <si>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</si>
  <si>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</si>
  <si>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</si>
  <si>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</si>
  <si>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</si>
  <si>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</si>
  <si>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</si>
  <si>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</si>
  <si>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</si>
  <si>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</si>
  <si>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</si>
  <si>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</si>
  <si>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</si>
  <si>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</si>
  <si>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</si>
  <si>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</si>
  <si>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</si>
  <si>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</si>
  <si>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</si>
  <si>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</si>
  <si>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</si>
  <si>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</si>
  <si>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</si>
  <si>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</si>
  <si>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</si>
  <si>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</si>
  <si>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</si>
  <si>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</si>
  <si>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</si>
  <si>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</si>
  <si>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</si>
  <si>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</si>
  <si>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</si>
  <si>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</si>
  <si>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</si>
  <si>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</si>
  <si>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</si>
  <si>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</si>
  <si>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</si>
  <si>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</si>
  <si>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</si>
  <si>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</si>
  <si>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</si>
  <si>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</si>
  <si>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</si>
  <si>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</si>
  <si>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</si>
  <si>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</si>
  <si>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</si>
  <si>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</si>
  <si>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</si>
  <si>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</si>
  <si>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</si>
  <si>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</si>
  <si>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</si>
  <si>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</si>
  <si>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</si>
  <si>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</si>
  <si>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</si>
  <si>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</si>
  <si>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</si>
  <si>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</si>
  <si>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</si>
  <si>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</si>
  <si>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</si>
  <si>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</si>
  <si>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</si>
  <si>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</si>
  <si>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</si>
  <si>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</si>
  <si>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</si>
  <si>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</si>
  <si>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</si>
  <si>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</si>
  <si>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</si>
  <si>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</si>
  <si>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</si>
  <si>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</si>
  <si>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</si>
  <si>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</si>
  <si>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</si>
  <si>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</si>
  <si>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</si>
  <si>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</si>
  <si>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</si>
  <si>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</si>
  <si>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</si>
  <si>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</si>
  <si>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</si>
  <si>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</si>
  <si>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</si>
  <si>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</si>
  <si>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</si>
  <si>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</si>
  <si>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</si>
  <si>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</si>
  <si>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</si>
  <si>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</si>
  <si>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</si>
  <si>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</si>
  <si>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</si>
  <si>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</si>
  <si>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</si>
  <si>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</si>
  <si>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</si>
  <si>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</si>
  <si>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</si>
  <si>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</si>
  <si>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</si>
  <si>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</si>
  <si>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</si>
  <si>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</si>
  <si>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</si>
  <si>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</si>
  <si>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</si>
  <si>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</si>
  <si>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</si>
  <si>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</si>
  <si>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</si>
  <si>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</si>
  <si>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</si>
  <si>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</si>
  <si>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</si>
  <si>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</si>
  <si>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</si>
  <si>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</si>
  <si>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</si>
  <si>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</si>
  <si>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</si>
  <si>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</si>
  <si>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</si>
  <si>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</si>
  <si>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</si>
  <si>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</si>
  <si>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</si>
  <si>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</si>
  <si>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</si>
  <si>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</si>
  <si>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</si>
  <si>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</si>
  <si>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</si>
  <si>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</si>
  <si>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</si>
  <si>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</si>
  <si>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</si>
  <si>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</si>
  <si>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</si>
  <si>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</si>
  <si>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</si>
  <si>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</si>
  <si>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</si>
  <si>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</si>
  <si>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</si>
  <si>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</si>
  <si>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</si>
  <si>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</si>
  <si>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</si>
  <si>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</si>
  <si>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</si>
  <si>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</si>
  <si>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</si>
  <si>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</si>
  <si>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</si>
  <si>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</si>
  <si>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</si>
  <si>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</si>
  <si>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</si>
  <si>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</si>
  <si>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</si>
  <si>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</si>
  <si>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</si>
  <si>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</si>
  <si>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</si>
  <si>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</si>
  <si>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</si>
  <si>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</si>
  <si>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</si>
  <si>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</si>
  <si>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</si>
  <si>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</si>
  <si>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</si>
  <si>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</si>
  <si>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</si>
  <si>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</si>
  <si>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</si>
  <si>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</si>
  <si>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</si>
  <si>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</si>
  <si>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</si>
  <si>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</si>
  <si>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</si>
  <si>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</si>
  <si>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</si>
  <si>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</si>
  <si>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</si>
  <si>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</si>
  <si>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</si>
  <si>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</si>
  <si>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</si>
  <si>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</si>
  <si>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</si>
  <si>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</si>
  <si>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</si>
  <si>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</si>
  <si>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</si>
  <si>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</si>
  <si>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</si>
  <si>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</si>
  <si>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</si>
  <si>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</si>
  <si>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</si>
  <si>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</si>
  <si>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</si>
  <si>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</si>
  <si>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</si>
  <si>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</si>
  <si>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</si>
  <si>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</si>
  <si>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</si>
  <si>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</si>
  <si>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</si>
  <si>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</si>
  <si>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</si>
  <si>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</si>
  <si>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</si>
  <si>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</si>
  <si>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</si>
  <si>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</si>
  <si>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</si>
  <si>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</si>
  <si>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</si>
  <si>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</si>
  <si>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</si>
  <si>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</si>
  <si>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</si>
  <si>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</si>
  <si>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</si>
  <si>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</si>
  <si>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</si>
  <si>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</si>
  <si>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</si>
  <si>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</si>
  <si>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</si>
  <si>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</si>
  <si>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</si>
  <si>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</si>
  <si>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</si>
  <si>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</si>
  <si>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</si>
  <si>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</si>
  <si>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</si>
  <si>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</si>
  <si>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</si>
  <si>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</si>
  <si>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</si>
  <si>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</si>
  <si>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</si>
  <si>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</si>
  <si>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</si>
  <si>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</si>
  <si>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</si>
  <si>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</si>
  <si>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</si>
  <si>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</si>
  <si>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</si>
  <si>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</si>
  <si>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</si>
  <si>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</si>
  <si>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</si>
  <si>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</si>
  <si>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</si>
  <si>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</si>
  <si>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</si>
  <si>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</si>
  <si>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</si>
  <si>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</si>
  <si>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</si>
  <si>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</si>
  <si>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</si>
  <si>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</si>
  <si>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</si>
  <si>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</si>
  <si>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</si>
  <si>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</si>
  <si>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</si>
  <si>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</si>
  <si>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</si>
  <si>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</si>
  <si>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</si>
  <si>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</si>
  <si>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</si>
  <si>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</si>
  <si>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</si>
  <si>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</si>
  <si>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</si>
  <si>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</si>
  <si>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</si>
  <si>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</si>
  <si>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</si>
  <si>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</si>
  <si>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</si>
  <si>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</si>
  <si>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</si>
  <si>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</si>
  <si>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</si>
  <si>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</si>
  <si>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</si>
  <si>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</si>
  <si>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</si>
  <si>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</si>
  <si>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</si>
  <si>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</si>
  <si>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</si>
  <si>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</si>
  <si>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</si>
  <si>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</si>
  <si>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</si>
  <si>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</si>
  <si>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</si>
  <si>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</si>
  <si>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</si>
  <si>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</si>
  <si>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</si>
  <si>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</si>
  <si>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</si>
  <si>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</si>
  <si>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</si>
  <si>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</si>
  <si>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</si>
  <si>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</si>
  <si>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</si>
  <si>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</si>
  <si>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</si>
  <si>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</si>
  <si>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</si>
  <si>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</si>
  <si>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</si>
  <si>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</si>
  <si>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</si>
  <si>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</si>
  <si>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</si>
  <si>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</si>
  <si>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</si>
  <si>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</si>
  <si>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</si>
  <si>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</si>
  <si>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</si>
  <si>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</si>
  <si>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</si>
  <si>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</si>
  <si>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</si>
  <si>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</si>
  <si>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</si>
  <si>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</si>
  <si>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</si>
  <si>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</si>
  <si>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</si>
  <si>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</si>
  <si>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</si>
  <si>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</si>
  <si>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</si>
  <si>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</si>
  <si>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</si>
  <si>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</si>
  <si>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</si>
  <si>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</si>
  <si>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</si>
  <si>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</si>
  <si>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</si>
  <si>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</si>
  <si>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</si>
  <si>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</si>
  <si>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</si>
  <si>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</si>
  <si>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</si>
  <si>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</si>
  <si>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</si>
  <si>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</si>
  <si>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</si>
  <si>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</si>
  <si>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</si>
  <si>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</si>
  <si>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</si>
  <si>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</si>
  <si>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</si>
  <si>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</si>
  <si>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</si>
  <si>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</si>
  <si>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</si>
  <si>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</si>
  <si>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</si>
  <si>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</si>
  <si>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</si>
  <si>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</si>
  <si>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</si>
  <si>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</si>
  <si>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</si>
  <si>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</si>
  <si>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</si>
  <si>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</si>
  <si>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</si>
  <si>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</si>
  <si>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</si>
  <si>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</si>
  <si>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</si>
  <si>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</si>
  <si>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</si>
  <si>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</si>
  <si>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</si>
  <si>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</si>
  <si>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</si>
  <si>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</si>
  <si>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</si>
  <si>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</si>
  <si>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</si>
  <si>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</si>
  <si>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</si>
  <si>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</si>
  <si>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</si>
  <si>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</si>
  <si>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</si>
  <si>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</si>
  <si>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</si>
  <si>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</si>
  <si>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</si>
  <si>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</si>
  <si>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</si>
  <si>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</si>
  <si>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</si>
  <si>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</si>
  <si>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</si>
  <si>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</si>
  <si>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</si>
  <si>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</si>
  <si>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</si>
  <si>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</si>
  <si>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</si>
  <si>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</si>
  <si>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</si>
  <si>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</si>
  <si>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</si>
  <si>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</si>
  <si>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</si>
  <si>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</si>
  <si>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</si>
  <si>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</si>
  <si>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</si>
  <si>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</si>
  <si>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</si>
  <si>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</si>
  <si>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</si>
  <si>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</si>
  <si>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</si>
  <si>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</si>
  <si>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</si>
  <si>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</si>
  <si>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</si>
  <si>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</si>
  <si>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</si>
  <si>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</si>
  <si>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</si>
  <si>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</si>
  <si>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</si>
  <si>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</si>
  <si>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</si>
  <si>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</si>
  <si>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</si>
  <si>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</si>
  <si>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</si>
  <si>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</si>
  <si>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</si>
  <si>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</si>
  <si>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</si>
  <si>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</si>
  <si>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</si>
  <si>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</si>
  <si>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</si>
  <si>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</si>
  <si>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</si>
  <si>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</si>
  <si>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</si>
  <si>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</si>
  <si>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</si>
  <si>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</si>
  <si>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</si>
  <si>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</si>
  <si>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</si>
  <si>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</si>
  <si>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</si>
  <si>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</si>
  <si>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</si>
  <si>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</si>
  <si>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</si>
  <si>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</si>
  <si>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</si>
  <si>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</si>
  <si>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</si>
  <si>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</si>
  <si>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</si>
  <si>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</si>
  <si>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</si>
  <si>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</si>
  <si>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</si>
  <si>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</si>
  <si>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</si>
  <si>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</si>
  <si>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</si>
  <si>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</si>
  <si>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</si>
  <si>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</si>
  <si>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</si>
  <si>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</si>
  <si>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</si>
  <si>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</si>
  <si>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</si>
  <si>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</si>
  <si>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</si>
  <si>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</si>
  <si>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</si>
  <si>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</si>
  <si>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</si>
  <si>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</si>
  <si>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</si>
  <si>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</si>
  <si>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</si>
  <si>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</si>
  <si>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</si>
  <si>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</si>
  <si>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</si>
  <si>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</si>
  <si>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</si>
  <si>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</si>
  <si>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</si>
  <si>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</si>
  <si>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</si>
  <si>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</si>
  <si>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</si>
  <si>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</si>
  <si>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</si>
  <si>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</si>
  <si>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</si>
  <si>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</si>
  <si>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</si>
  <si>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</si>
  <si>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</si>
  <si>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</si>
  <si>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</si>
  <si>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</si>
  <si>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</si>
  <si>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</si>
  <si>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</si>
  <si>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</si>
  <si>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</si>
  <si>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</si>
  <si>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</si>
  <si>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</si>
  <si>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</si>
  <si>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</si>
  <si>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</si>
  <si>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</si>
  <si>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</si>
  <si>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</si>
  <si>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</si>
  <si>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</si>
  <si>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</si>
  <si>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</si>
  <si>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</si>
  <si>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</si>
  <si>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</si>
  <si>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</si>
  <si>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</si>
  <si>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</si>
  <si>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</si>
  <si>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</si>
  <si>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</si>
  <si>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</si>
  <si>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</si>
  <si>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</si>
  <si>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</si>
  <si>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</si>
  <si>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</si>
  <si>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</si>
  <si>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</si>
  <si>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</si>
  <si>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</si>
  <si>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</si>
  <si>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</si>
  <si>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</si>
  <si>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</si>
  <si>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</si>
  <si>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</si>
  <si>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</si>
  <si>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</si>
  <si>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</si>
  <si>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</si>
  <si>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</si>
  <si>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</si>
  <si>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</si>
  <si>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</si>
  <si>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</si>
  <si>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</si>
  <si>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</si>
  <si>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</si>
  <si>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</si>
  <si>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</si>
  <si>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</si>
  <si>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</si>
  <si>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</si>
  <si>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</si>
  <si>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</si>
  <si>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</si>
  <si>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</si>
  <si>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</si>
  <si>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</si>
  <si>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</si>
  <si>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</si>
  <si>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</si>
  <si>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</si>
  <si>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</si>
  <si>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</si>
  <si>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</si>
  <si>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</si>
  <si>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</si>
  <si>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</si>
  <si>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</si>
  <si>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</si>
  <si>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</si>
  <si>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</si>
  <si>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</si>
  <si>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</si>
  <si>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</si>
  <si>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</si>
  <si>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</si>
  <si>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</si>
  <si>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</si>
  <si>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</si>
  <si>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</si>
  <si>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</si>
  <si>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</si>
  <si>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</si>
  <si>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</si>
  <si>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</si>
  <si>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</si>
  <si>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</si>
  <si>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</si>
  <si>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</si>
  <si>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</si>
  <si>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</si>
  <si>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</si>
  <si>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</si>
  <si>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</si>
  <si>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</si>
  <si>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</si>
  <si>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</si>
  <si>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</si>
  <si>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</si>
  <si>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</si>
  <si>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</si>
  <si>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</si>
  <si>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</si>
  <si>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</si>
  <si>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</si>
  <si>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</si>
  <si>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</si>
  <si>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</si>
  <si>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</si>
  <si>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</si>
  <si>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</si>
  <si>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</si>
  <si>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</si>
  <si>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</si>
  <si>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</si>
  <si>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</si>
  <si>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</si>
  <si>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</si>
  <si>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</si>
  <si>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</si>
  <si>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</si>
  <si>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</si>
  <si>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</si>
  <si>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</si>
  <si>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</si>
  <si>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</si>
  <si>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</si>
  <si>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</si>
  <si>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</si>
  <si>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</si>
  <si>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</si>
  <si>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</si>
  <si>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</si>
  <si>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</si>
  <si>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</si>
  <si>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</si>
  <si>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</si>
  <si>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</si>
  <si>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</si>
  <si>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</si>
  <si>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</si>
  <si>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</si>
  <si>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</si>
  <si>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</si>
  <si>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</si>
  <si>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</si>
  <si>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</si>
  <si>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</si>
  <si>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</si>
  <si>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</si>
  <si>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</si>
  <si>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</si>
  <si>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</si>
  <si>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</si>
  <si>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</si>
  <si>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</si>
  <si>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</si>
  <si>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</si>
  <si>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</si>
  <si>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</si>
  <si>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</si>
  <si>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</si>
  <si>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</si>
  <si>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</si>
  <si>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</si>
  <si>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</si>
  <si>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</si>
  <si>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</si>
  <si>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</si>
  <si>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</si>
  <si>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</si>
  <si>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</si>
  <si>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</si>
  <si>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</si>
  <si>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</si>
  <si>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</si>
  <si>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</si>
  <si>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</si>
  <si>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</si>
  <si>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</si>
  <si>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</si>
  <si>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</si>
  <si>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</si>
  <si>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</si>
  <si>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</si>
  <si>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</si>
  <si>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</si>
  <si>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</si>
  <si>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</si>
  <si>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</si>
  <si>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</si>
  <si>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</si>
  <si>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</si>
  <si>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</si>
  <si>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</si>
  <si>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</si>
  <si>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</si>
  <si>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</si>
  <si>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</si>
  <si>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</si>
  <si>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</si>
  <si>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</si>
  <si>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</si>
  <si>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</si>
  <si>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</si>
  <si>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</si>
  <si>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</si>
  <si>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</si>
  <si>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</si>
  <si>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</si>
  <si>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</si>
  <si>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</si>
  <si>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</si>
  <si>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</si>
  <si>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</si>
  <si>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</si>
  <si>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</si>
  <si>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</si>
  <si>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</si>
  <si>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</si>
  <si>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</si>
  <si>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</si>
  <si>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</si>
  <si>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</si>
  <si>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</si>
  <si>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</si>
  <si>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</si>
  <si>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</si>
  <si>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</si>
  <si>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</si>
  <si>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</si>
  <si>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</si>
  <si>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</si>
  <si>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</si>
  <si>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</si>
  <si>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</si>
  <si>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</si>
  <si>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</si>
  <si>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</si>
  <si>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</si>
  <si>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</si>
  <si>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</si>
  <si>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</si>
  <si>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</si>
  <si>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</si>
  <si>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</si>
  <si>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</si>
  <si>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</si>
  <si>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</si>
  <si>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</si>
  <si>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</si>
  <si>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</si>
  <si>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</si>
  <si>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</si>
  <si>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</si>
  <si>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</si>
  <si>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</si>
  <si>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</si>
  <si>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</si>
  <si>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</si>
  <si>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</si>
  <si>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</si>
  <si>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</si>
  <si>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</si>
  <si>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</si>
  <si>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</si>
  <si>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</si>
  <si>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</si>
  <si>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</si>
  <si>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</si>
  <si>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</si>
  <si>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</si>
  <si>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</si>
  <si>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</si>
  <si>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</si>
  <si>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</si>
  <si>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</si>
  <si>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</si>
  <si>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</si>
  <si>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</si>
  <si>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</si>
  <si>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</si>
  <si>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</si>
  <si>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</si>
  <si>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</si>
  <si>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</si>
  <si>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</si>
  <si>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</si>
  <si>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</si>
  <si>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</si>
  <si>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</si>
  <si>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</si>
  <si>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</si>
  <si>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</si>
  <si>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</si>
  <si>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</si>
  <si>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</si>
  <si>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</si>
  <si>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</si>
  <si>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</si>
  <si>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</si>
  <si>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</si>
  <si>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</si>
  <si>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</si>
  <si>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</si>
  <si>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</si>
  <si>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</si>
  <si>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</si>
  <si>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</si>
  <si>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</si>
  <si>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</si>
  <si>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</si>
  <si>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</si>
  <si>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</si>
  <si>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</si>
  <si>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</si>
  <si>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</si>
  <si>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</si>
  <si>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</si>
  <si>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</si>
  <si>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</si>
  <si>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</si>
  <si>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</si>
  <si>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</si>
  <si>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</si>
  <si>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</si>
  <si>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</si>
  <si>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</si>
  <si>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</si>
  <si>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</si>
  <si>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</si>
  <si>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</si>
  <si>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</si>
  <si>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</si>
  <si>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</si>
  <si>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</si>
  <si>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</si>
  <si>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</si>
  <si>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</si>
  <si>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</si>
  <si>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</si>
  <si>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</si>
  <si>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</si>
  <si>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</si>
  <si>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</si>
  <si>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</si>
  <si>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</si>
  <si>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</si>
  <si>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</si>
  <si>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</si>
  <si>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</si>
  <si>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</si>
  <si>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</si>
  <si>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</si>
  <si>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</si>
  <si>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</si>
  <si>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</si>
  <si>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</si>
  <si>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</si>
  <si>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</si>
  <si>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</si>
  <si>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</si>
  <si>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</si>
  <si>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</si>
  <si>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</si>
  <si>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</si>
  <si>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</si>
  <si>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</si>
  <si>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</si>
  <si>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</si>
  <si>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</si>
  <si>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</si>
  <si>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</si>
  <si>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</si>
  <si>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</si>
  <si>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</si>
  <si>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</si>
  <si>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</si>
  <si>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</si>
  <si>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</si>
  <si>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</si>
  <si>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</si>
  <si>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</si>
  <si>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</si>
  <si>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</si>
  <si>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</si>
  <si>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</si>
  <si>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</si>
  <si>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</si>
  <si>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</si>
  <si>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</si>
  <si>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</si>
  <si>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</si>
  <si>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</si>
  <si>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</si>
  <si>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</si>
  <si>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</si>
  <si>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</si>
  <si>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</si>
  <si>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</si>
  <si>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</si>
  <si>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</si>
  <si>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</si>
  <si>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</si>
  <si>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</si>
  <si>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</si>
  <si>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</si>
  <si>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</si>
  <si>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</si>
  <si>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</si>
  <si>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</si>
  <si>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</si>
  <si>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</si>
  <si>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</si>
  <si>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</si>
  <si>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</si>
  <si>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</si>
  <si>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</si>
  <si>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</si>
  <si>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</si>
  <si>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</si>
  <si>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</si>
  <si>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</si>
  <si>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</si>
  <si>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</si>
  <si>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</si>
  <si>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</si>
  <si>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</si>
  <si>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</si>
  <si>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</si>
  <si>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</si>
  <si>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</si>
  <si>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</si>
  <si>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</si>
  <si>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</si>
  <si>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</si>
  <si>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</si>
  <si>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</si>
  <si>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</si>
  <si>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</si>
  <si>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</si>
  <si>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</si>
  <si>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</si>
  <si>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</si>
  <si>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</si>
  <si>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</si>
  <si>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</si>
  <si>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</si>
  <si>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</si>
  <si>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</si>
  <si>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</si>
  <si>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</si>
  <si>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</si>
  <si>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</si>
  <si>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</si>
  <si>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</si>
  <si>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</si>
  <si>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</si>
  <si>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</si>
  <si>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</si>
  <si>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</si>
  <si>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</si>
  <si>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</si>
  <si>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</si>
  <si>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</si>
  <si>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</si>
  <si>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</si>
  <si>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</si>
  <si>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</si>
  <si>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</si>
  <si>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</si>
  <si>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</si>
  <si>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</si>
  <si>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</si>
  <si>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</si>
  <si>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</si>
  <si>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</si>
  <si>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</si>
  <si>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</si>
  <si>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</si>
  <si>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</si>
  <si>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</si>
  <si>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</si>
  <si>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</si>
  <si>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</si>
  <si>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</si>
  <si>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</si>
  <si>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</si>
  <si>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</si>
  <si>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</si>
  <si>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</si>
  <si>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</si>
  <si>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</si>
  <si>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</si>
  <si>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</si>
  <si>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</si>
  <si>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</si>
  <si>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</si>
  <si>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</si>
  <si>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</si>
  <si>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</si>
  <si>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</si>
  <si>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</si>
  <si>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</si>
  <si>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</si>
  <si>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</si>
  <si>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</si>
  <si>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</si>
  <si>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</si>
  <si>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</si>
  <si>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</si>
  <si>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</si>
  <si>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</si>
  <si>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</si>
  <si>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</si>
  <si>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</si>
  <si>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</si>
  <si>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</si>
  <si>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</si>
  <si>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</si>
  <si>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</si>
  <si>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</si>
  <si>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</si>
  <si>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</si>
  <si>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</si>
  <si>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</si>
  <si>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</si>
  <si>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</si>
  <si>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</si>
  <si>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</si>
  <si>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</si>
  <si>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</si>
  <si>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</si>
  <si>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</si>
  <si>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</si>
  <si>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</si>
  <si>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</si>
  <si>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</si>
  <si>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</si>
  <si>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</si>
  <si>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</si>
  <si>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</si>
  <si>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</si>
  <si>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</si>
  <si>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</si>
  <si>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</si>
  <si>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</si>
  <si>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</si>
  <si>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</si>
  <si>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</si>
  <si>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</si>
  <si>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</si>
  <si>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</si>
  <si>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</si>
  <si>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</si>
  <si>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</si>
  <si>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</si>
  <si>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</si>
  <si>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</si>
  <si>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</si>
  <si>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</si>
  <si>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</si>
  <si>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</si>
  <si>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</si>
  <si>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</si>
  <si>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</si>
  <si>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</si>
  <si>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</si>
  <si>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</si>
  <si>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</si>
  <si>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</si>
  <si>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</si>
  <si>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</si>
  <si>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</si>
  <si>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</si>
  <si>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</si>
  <si>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</si>
  <si>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</si>
  <si>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</si>
  <si>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</si>
  <si>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</si>
  <si>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</si>
  <si>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</si>
  <si>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</si>
  <si>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</si>
  <si>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</si>
  <si>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</si>
  <si>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</si>
  <si>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</si>
  <si>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</si>
  <si>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</si>
  <si>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</si>
  <si>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</si>
  <si>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</si>
  <si>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</si>
  <si>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</si>
  <si>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</si>
  <si>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</si>
  <si>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</si>
  <si>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</si>
  <si>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</si>
  <si>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</si>
  <si>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</si>
  <si>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</si>
  <si>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</si>
  <si>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</si>
  <si>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</si>
  <si>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</si>
  <si>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</si>
  <si>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</si>
  <si>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</si>
  <si>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</si>
  <si>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</si>
  <si>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</si>
  <si>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</si>
  <si>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</si>
  <si>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</si>
  <si>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</si>
  <si>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</si>
  <si>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</si>
  <si>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</si>
  <si>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</si>
  <si>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</si>
  <si>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</si>
  <si>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</si>
  <si>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</si>
  <si>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</si>
  <si>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</si>
  <si>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</si>
  <si>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</si>
  <si>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</si>
  <si>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</si>
  <si>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</si>
  <si>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</si>
  <si>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</si>
  <si>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</si>
  <si>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</si>
  <si>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</si>
  <si>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</si>
  <si>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</si>
  <si>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</si>
  <si>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</si>
  <si>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</si>
  <si>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</si>
  <si>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</si>
  <si>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</si>
  <si>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</si>
  <si>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</si>
  <si>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</si>
  <si>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</si>
  <si>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</si>
  <si>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</si>
  <si>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</si>
  <si>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</si>
  <si>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</si>
  <si>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</si>
  <si>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</si>
  <si>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</si>
  <si>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</si>
  <si>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</si>
  <si>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</si>
  <si>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</si>
  <si>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</si>
  <si>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</si>
  <si>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</si>
  <si>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</si>
  <si>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</si>
  <si>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</si>
  <si>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</si>
  <si>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</si>
  <si>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</si>
  <si>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</si>
  <si>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</si>
  <si>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</si>
  <si>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</si>
  <si>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</si>
  <si>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</si>
  <si>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</si>
  <si>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</si>
  <si>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</si>
  <si>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</si>
  <si>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</si>
  <si>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</si>
  <si>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</si>
  <si>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</si>
  <si>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</si>
  <si>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</si>
  <si>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</si>
  <si>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</si>
  <si>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</si>
  <si>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</si>
  <si>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</si>
  <si>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</si>
  <si>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</si>
  <si>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</si>
  <si>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</si>
  <si>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</si>
  <si>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</si>
  <si>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</si>
  <si>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</si>
  <si>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</si>
  <si>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</si>
  <si>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</si>
  <si>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</si>
  <si>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</si>
  <si>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</si>
  <si>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</si>
  <si>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</si>
  <si>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</si>
  <si>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</si>
  <si>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</si>
  <si>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</si>
  <si>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</si>
  <si>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</si>
  <si>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</si>
  <si>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</si>
  <si>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</si>
  <si>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</si>
  <si>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</si>
  <si>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</si>
  <si>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</si>
  <si>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</si>
  <si>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</si>
  <si>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</si>
  <si>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</si>
  <si>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</si>
  <si>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</si>
  <si>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</si>
  <si>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</si>
  <si>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</si>
  <si>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</si>
  <si>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</si>
  <si>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</si>
  <si>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</si>
  <si>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</si>
  <si>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</si>
  <si>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</si>
  <si>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</si>
  <si>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</si>
  <si>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</si>
  <si>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</si>
  <si>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</si>
  <si>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</si>
  <si>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</si>
  <si>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</si>
  <si>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</si>
  <si>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</si>
  <si>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</si>
  <si>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</si>
  <si>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</si>
  <si>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</si>
  <si>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</si>
  <si>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</si>
  <si>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</si>
  <si>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</si>
  <si>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</si>
  <si>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</si>
  <si>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</si>
  <si>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</si>
  <si>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</si>
  <si>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</si>
  <si>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</si>
  <si>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</si>
  <si>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</si>
  <si>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</si>
  <si>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</si>
  <si>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</si>
  <si>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</si>
  <si>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</si>
  <si>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</si>
  <si>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</si>
  <si>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</si>
  <si>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</si>
  <si>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</si>
  <si>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</si>
  <si>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</si>
  <si>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</si>
  <si>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</si>
  <si>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</si>
  <si>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</si>
  <si>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</si>
  <si>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</si>
  <si>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</si>
  <si>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</si>
  <si>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</si>
  <si>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</si>
  <si>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</si>
  <si>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</si>
  <si>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</si>
  <si>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</si>
  <si>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</si>
  <si>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</si>
  <si>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</si>
  <si>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</si>
  <si>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</si>
  <si>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</si>
  <si>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</si>
  <si>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</si>
  <si>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</si>
  <si>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</si>
  <si>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</si>
  <si>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</si>
  <si>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</si>
  <si>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</si>
  <si>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</si>
  <si>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</si>
  <si>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</si>
  <si>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</si>
  <si>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</si>
  <si>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</si>
  <si>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</si>
  <si>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</si>
  <si>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</si>
  <si>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</si>
  <si>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</si>
  <si>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</si>
  <si>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</si>
  <si>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</si>
  <si>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</si>
  <si>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</si>
  <si>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</si>
  <si>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</si>
  <si>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</si>
  <si>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</si>
  <si>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</si>
  <si>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</si>
  <si>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</si>
  <si>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</si>
  <si>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</si>
  <si>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</si>
  <si>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</si>
  <si>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</si>
  <si>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</si>
  <si>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</si>
  <si>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</si>
  <si>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</si>
  <si>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</si>
  <si>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</si>
  <si>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</si>
  <si>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</si>
  <si>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</si>
  <si>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</si>
  <si>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</si>
  <si>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</si>
  <si>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</si>
  <si>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</si>
  <si>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</si>
  <si>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</si>
  <si>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</si>
  <si>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</si>
  <si>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</si>
  <si>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</si>
  <si>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</si>
  <si>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</si>
  <si>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</si>
  <si>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</si>
  <si>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</si>
  <si>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</si>
  <si>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</si>
  <si>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</si>
  <si>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</si>
  <si>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</si>
  <si>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</si>
  <si>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</si>
  <si>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</si>
  <si>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</si>
  <si>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</si>
  <si>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</si>
  <si>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</si>
  <si>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</si>
  <si>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</si>
  <si>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</si>
  <si>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</si>
  <si>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</si>
  <si>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</si>
  <si>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</si>
  <si>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</si>
  <si>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</si>
  <si>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</si>
  <si>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</si>
  <si>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</si>
  <si>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</si>
  <si>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</si>
  <si>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</si>
  <si>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</si>
  <si>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</si>
  <si>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</si>
  <si>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</si>
  <si>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</si>
  <si>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</si>
  <si>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</si>
  <si>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</si>
  <si>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</si>
  <si>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</si>
  <si>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</si>
  <si>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</si>
  <si>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</si>
  <si>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</si>
  <si>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</si>
  <si>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</si>
  <si>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</si>
  <si>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</si>
  <si>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</si>
  <si>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</si>
  <si>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</si>
  <si>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</si>
  <si>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</si>
  <si>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</si>
  <si>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</si>
  <si>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</si>
  <si>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</si>
  <si>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</si>
  <si>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</si>
  <si>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</si>
  <si>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</si>
  <si>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</si>
  <si>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</si>
  <si>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</si>
  <si>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</si>
  <si>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</si>
  <si>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</si>
  <si>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</si>
  <si>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</si>
  <si>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</si>
  <si>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</si>
  <si>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</si>
  <si>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</si>
  <si>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</si>
  <si>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</si>
  <si>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</si>
  <si>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</si>
  <si>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</si>
  <si>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</si>
  <si>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</si>
  <si>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</si>
  <si>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</si>
  <si>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</si>
  <si>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</si>
  <si>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</si>
  <si>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</si>
  <si>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</si>
  <si>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</si>
  <si>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</si>
  <si>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</si>
  <si>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</si>
  <si>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</si>
  <si>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</si>
  <si>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</si>
  <si>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</si>
  <si>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</si>
  <si>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</si>
  <si>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</si>
  <si>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</si>
  <si>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</si>
  <si>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</si>
  <si>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</si>
  <si>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</si>
  <si>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</si>
  <si>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</si>
  <si>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</si>
  <si>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</si>
  <si>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</si>
  <si>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</si>
  <si>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</si>
  <si>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</si>
  <si>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</si>
  <si>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</si>
  <si>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</si>
  <si>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</si>
  <si>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</si>
  <si>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</si>
  <si>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</si>
  <si>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</si>
  <si>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</si>
  <si>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</si>
  <si>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</si>
  <si>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</si>
  <si>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</si>
  <si>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</si>
  <si>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</si>
  <si>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</si>
  <si>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</si>
  <si>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</si>
  <si>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</si>
  <si>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</si>
  <si>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</si>
  <si>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</si>
  <si>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</si>
  <si>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</si>
  <si>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</si>
  <si>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</si>
  <si>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</si>
  <si>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</si>
  <si>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</si>
  <si>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</si>
  <si>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</si>
  <si>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</si>
  <si>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</si>
  <si>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</si>
  <si>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</si>
  <si>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</si>
  <si>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</si>
  <si>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</si>
  <si>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</si>
  <si>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</si>
  <si>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</si>
  <si>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</si>
  <si>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</si>
  <si>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</si>
  <si>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</si>
  <si>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</si>
  <si>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</si>
  <si>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</si>
  <si>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</si>
  <si>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</si>
  <si>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</si>
  <si>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</si>
  <si>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</si>
  <si>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</si>
  <si>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</si>
  <si>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</si>
  <si>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</si>
  <si>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</si>
  <si>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</si>
  <si>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</si>
  <si>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</si>
  <si>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</si>
  <si>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</si>
  <si>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</si>
  <si>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</si>
  <si>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</si>
  <si>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</si>
  <si>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</si>
  <si>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</si>
  <si>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</si>
  <si>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</si>
  <si>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</si>
  <si>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</si>
  <si>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</si>
  <si>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</si>
  <si>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</si>
  <si>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</si>
  <si>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</si>
  <si>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</si>
  <si>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</si>
  <si>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</si>
  <si>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</si>
  <si>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</si>
  <si>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</si>
  <si>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</si>
  <si>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</si>
  <si>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</si>
  <si>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</si>
  <si>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</si>
  <si>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</si>
  <si>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</si>
  <si>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</si>
  <si>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</si>
  <si>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</si>
  <si>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</si>
  <si>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</si>
  <si>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</si>
  <si>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</si>
  <si>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</si>
  <si>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</si>
  <si>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</si>
  <si>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</si>
  <si>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</si>
  <si>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</si>
  <si>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</si>
  <si>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</si>
  <si>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</si>
  <si>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</si>
  <si>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</si>
  <si>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</si>
  <si>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</si>
  <si>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</si>
  <si>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</si>
  <si>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</si>
  <si>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</si>
  <si>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</si>
  <si>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</si>
  <si>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</si>
  <si>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</si>
  <si>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</si>
  <si>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</si>
  <si>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</si>
  <si>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</si>
  <si>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</si>
  <si>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</si>
  <si>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</si>
  <si>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</si>
  <si>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</si>
  <si>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</si>
  <si>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</si>
  <si>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</si>
  <si>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</si>
  <si>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</si>
  <si>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</si>
  <si>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</si>
  <si>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</si>
  <si>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</si>
  <si>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</si>
  <si>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</si>
  <si>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</si>
  <si>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</si>
  <si>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</si>
  <si>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</si>
  <si>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</si>
  <si>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</si>
  <si>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</si>
  <si>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</si>
  <si>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</si>
  <si>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</si>
  <si>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</si>
  <si>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</si>
  <si>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</si>
  <si>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</si>
  <si>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</si>
  <si>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</si>
  <si>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</si>
  <si>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</si>
  <si>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</si>
  <si>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</si>
  <si>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</si>
  <si>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</si>
  <si>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</si>
  <si>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</si>
  <si>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</si>
  <si>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</si>
  <si>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</si>
  <si>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</si>
  <si>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</si>
  <si>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</si>
  <si>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</si>
  <si>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</si>
  <si>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</si>
  <si>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</si>
  <si>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</si>
  <si>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</si>
  <si>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</si>
  <si>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</si>
  <si>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</si>
  <si>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</si>
  <si>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</si>
  <si>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</si>
  <si>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</si>
  <si>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</si>
  <si>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</si>
  <si>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</si>
  <si>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</si>
  <si>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</si>
  <si>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</si>
  <si>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</si>
  <si>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</si>
  <si>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</si>
  <si>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</si>
  <si>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</si>
  <si>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</si>
  <si>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</si>
  <si>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</si>
  <si>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</si>
  <si>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</si>
  <si>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</si>
  <si>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</si>
  <si>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</si>
  <si>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</si>
  <si>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</si>
  <si>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</si>
  <si>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</si>
  <si>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</si>
  <si>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</si>
  <si>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</si>
  <si>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</si>
  <si>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</si>
  <si>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</si>
  <si>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</si>
  <si>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</si>
  <si>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</si>
  <si>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</si>
  <si>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</si>
  <si>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</si>
  <si>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</si>
  <si>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</si>
  <si>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</si>
  <si>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</si>
  <si>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</si>
  <si>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</si>
  <si>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</si>
  <si>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</si>
  <si>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</si>
  <si>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</si>
  <si>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</si>
  <si>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</si>
  <si>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</si>
  <si>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</si>
  <si>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</si>
  <si>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</si>
  <si>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</si>
  <si>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</si>
  <si>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</si>
  <si>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</si>
  <si>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</si>
  <si>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</si>
  <si>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</si>
  <si>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</si>
  <si>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</si>
  <si>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</si>
  <si>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</si>
  <si>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</si>
  <si>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</si>
  <si>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</si>
  <si>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</si>
  <si>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</si>
  <si>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</si>
  <si>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</si>
  <si>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</si>
  <si>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</si>
  <si>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</si>
  <si>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</si>
  <si>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</si>
  <si>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</si>
  <si>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</si>
  <si>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</si>
  <si>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</si>
  <si>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</si>
  <si>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</si>
  <si>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</si>
  <si>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</si>
  <si>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</si>
  <si>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</si>
  <si>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</si>
  <si>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</si>
  <si>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</si>
  <si>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</si>
  <si>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</si>
  <si>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</si>
  <si>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</si>
  <si>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</si>
  <si>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</si>
  <si>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</si>
  <si>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</si>
  <si>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</si>
  <si>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</si>
  <si>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</si>
  <si>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</si>
  <si>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</si>
  <si>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</si>
  <si>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</si>
  <si>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</si>
  <si>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</si>
  <si>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</si>
  <si>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</si>
  <si>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</si>
  <si>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</si>
  <si>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</si>
  <si>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</si>
  <si>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</si>
  <si>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</si>
  <si>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</si>
  <si>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</si>
  <si>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</si>
  <si>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</si>
  <si>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</si>
  <si>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</si>
  <si>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</si>
  <si>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</si>
  <si>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</si>
  <si>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</si>
  <si>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</si>
  <si>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</si>
  <si>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</si>
  <si>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</si>
  <si>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</si>
  <si>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</si>
  <si>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</si>
  <si>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</si>
  <si>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</si>
  <si>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</si>
  <si>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</si>
  <si>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</si>
  <si>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</si>
  <si>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</si>
  <si>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</si>
  <si>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</si>
  <si>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</si>
  <si>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</si>
  <si>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</si>
  <si>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</si>
  <si>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</si>
  <si>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</si>
  <si>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</si>
  <si>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</si>
  <si>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</si>
  <si>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</si>
  <si>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</si>
  <si>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</si>
  <si>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</si>
  <si>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</si>
  <si>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</si>
  <si>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</si>
  <si>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</si>
  <si>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</si>
  <si>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</si>
  <si>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</si>
  <si>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</si>
  <si>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</si>
  <si>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</si>
  <si>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</si>
  <si>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</si>
  <si>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</si>
  <si>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</si>
  <si>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</si>
  <si>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</si>
  <si>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</si>
  <si>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</si>
  <si>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</si>
  <si>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</si>
  <si>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</si>
  <si>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</si>
  <si>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</si>
  <si>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</si>
  <si>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</si>
  <si>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</si>
  <si>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</si>
  <si>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</si>
  <si>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</si>
  <si>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</si>
  <si>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</si>
  <si>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</si>
  <si>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</si>
  <si>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</si>
  <si>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</si>
  <si>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</si>
  <si>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</si>
  <si>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</si>
  <si>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</si>
  <si>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</si>
  <si>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</si>
  <si>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</si>
  <si>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</si>
  <si>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</si>
  <si>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</si>
  <si>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</si>
  <si>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</si>
  <si>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</si>
  <si>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</si>
  <si>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</si>
  <si>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</si>
  <si>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</si>
  <si>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</si>
  <si>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</si>
  <si>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</si>
  <si>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</si>
  <si>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</si>
  <si>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</si>
  <si>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</si>
  <si>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</si>
  <si>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</si>
  <si>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</si>
  <si>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</si>
  <si>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</si>
  <si>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</si>
  <si>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</si>
  <si>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</si>
  <si>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</si>
  <si>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</si>
  <si>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</si>
  <si>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</si>
  <si>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</si>
  <si>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</si>
  <si>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</si>
  <si>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</si>
  <si>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</si>
  <si>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</si>
  <si>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</si>
  <si>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</si>
  <si>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</si>
  <si>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</si>
  <si>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</si>
  <si>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</si>
  <si>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</si>
  <si>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</si>
  <si>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</si>
  <si>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</si>
  <si>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</si>
  <si>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</si>
  <si>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</si>
  <si>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</si>
  <si>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</si>
  <si>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</si>
  <si>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</si>
  <si>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</si>
  <si>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</si>
  <si>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</si>
  <si>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</si>
  <si>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</si>
  <si>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</si>
  <si>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</si>
  <si>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</si>
  <si>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</si>
  <si>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</si>
  <si>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</si>
  <si>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</si>
  <si>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</si>
  <si>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</si>
  <si>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</si>
  <si>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</si>
  <si>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</si>
  <si>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</si>
  <si>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</si>
  <si>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</si>
  <si>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</si>
  <si>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</si>
  <si>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</si>
  <si>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</si>
  <si>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</si>
  <si>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</si>
  <si>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</si>
  <si>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</si>
  <si>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</si>
  <si>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</si>
  <si>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</si>
  <si>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</si>
  <si>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</si>
  <si>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</si>
  <si>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</si>
  <si>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</si>
  <si>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</si>
  <si>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</si>
  <si>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</si>
  <si>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</si>
  <si>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</si>
  <si>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</si>
  <si>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</si>
  <si>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</si>
  <si>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</si>
  <si>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</si>
  <si>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</si>
  <si>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</si>
  <si>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</si>
  <si>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</si>
  <si>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</si>
  <si>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</si>
  <si>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</si>
  <si>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</si>
  <si>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</si>
  <si>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</si>
  <si>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</si>
  <si>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</si>
  <si>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</si>
  <si>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</si>
  <si>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</si>
  <si>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</si>
  <si>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</si>
  <si>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</si>
  <si>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</si>
  <si>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</si>
  <si>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</si>
  <si>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</si>
  <si>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</si>
  <si>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</si>
  <si>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</si>
  <si>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</si>
  <si>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</si>
  <si>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</si>
  <si>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</si>
  <si>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</si>
  <si>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</si>
  <si>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</si>
  <si>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</si>
  <si>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</si>
  <si>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</si>
  <si>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</si>
  <si>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</si>
  <si>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</si>
  <si>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</si>
  <si>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</si>
  <si>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</si>
  <si>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</si>
  <si>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</si>
  <si>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</si>
  <si>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</si>
  <si>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</si>
  <si>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</si>
  <si>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</si>
  <si>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</si>
  <si>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</si>
  <si>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</si>
  <si>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</si>
  <si>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</si>
  <si>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</si>
  <si>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</si>
  <si>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</si>
  <si>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</si>
  <si>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</si>
  <si>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</si>
  <si>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</si>
  <si>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</si>
  <si>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</si>
  <si>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</si>
  <si>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</si>
  <si>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</si>
  <si>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</si>
  <si>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</si>
  <si>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</si>
  <si>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</si>
  <si>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</si>
  <si>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</si>
  <si>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</si>
  <si>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</si>
  <si>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</si>
  <si>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</si>
  <si>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</si>
  <si>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</si>
  <si>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</si>
  <si>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</si>
  <si>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</si>
  <si>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</si>
  <si>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</si>
  <si>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</si>
  <si>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</si>
  <si>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</si>
  <si>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</si>
  <si>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</si>
  <si>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</si>
  <si>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</si>
  <si>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</si>
  <si>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</si>
  <si>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</si>
  <si>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</si>
  <si>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</si>
  <si>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</si>
  <si>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</si>
  <si>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</si>
  <si>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</si>
  <si>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</si>
  <si>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</si>
  <si>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</si>
  <si>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</si>
  <si>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</si>
  <si>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</si>
  <si>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</si>
  <si>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</si>
  <si>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</si>
  <si>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</si>
  <si>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</si>
  <si>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</si>
  <si>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</si>
  <si>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</si>
  <si>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</si>
  <si>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</si>
  <si>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</si>
  <si>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</si>
  <si>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</si>
  <si>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</si>
  <si>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</si>
  <si>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</si>
  <si>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</si>
  <si>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</si>
  <si>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</si>
  <si>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</si>
  <si>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</si>
  <si>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</si>
  <si>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</si>
  <si>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</si>
  <si>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</si>
  <si>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</si>
  <si>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</si>
  <si>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</si>
  <si>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</si>
  <si>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</si>
  <si>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</si>
  <si>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</si>
  <si>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</si>
  <si>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</si>
  <si>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</si>
  <si>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</si>
  <si>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</si>
  <si>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</si>
  <si>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</si>
  <si>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</si>
  <si>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</si>
  <si>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</si>
  <si>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</si>
  <si>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</si>
  <si>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</si>
  <si>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</si>
  <si>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</si>
  <si>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</si>
  <si>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</si>
  <si>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</si>
  <si>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</si>
  <si>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</si>
  <si>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</si>
  <si>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</si>
  <si>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</si>
  <si>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</si>
  <si>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</si>
  <si>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</si>
  <si>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</si>
  <si>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</si>
  <si>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</si>
  <si>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</si>
  <si>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</si>
  <si>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</si>
  <si>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</si>
  <si>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</si>
  <si>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</si>
  <si>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</si>
  <si>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</si>
  <si>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</si>
  <si>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</si>
  <si>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</si>
  <si>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</si>
  <si>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</si>
  <si>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</si>
  <si>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</si>
  <si>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</si>
  <si>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</si>
  <si>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</si>
  <si>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</si>
  <si>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</si>
  <si>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</si>
  <si>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</si>
  <si>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</si>
  <si>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</si>
  <si>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</si>
  <si>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</si>
  <si>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</si>
  <si>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</si>
  <si>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</si>
  <si>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</si>
  <si>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</si>
  <si>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</si>
  <si>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</si>
  <si>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</si>
  <si>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</si>
  <si>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</si>
  <si>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</si>
  <si>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</si>
  <si>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</si>
  <si>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</si>
  <si>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</si>
  <si>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</si>
  <si>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</si>
  <si>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</si>
  <si>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</si>
  <si>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</si>
  <si>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</si>
  <si>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</si>
  <si>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</si>
  <si>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</si>
  <si>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</si>
  <si>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</si>
  <si>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</si>
  <si>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</si>
  <si>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</si>
  <si>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</si>
  <si>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</si>
  <si>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</si>
  <si>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</si>
  <si>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</si>
  <si>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</si>
  <si>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</si>
  <si>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</si>
  <si>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</si>
  <si>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</si>
  <si>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</si>
  <si>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</si>
  <si>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</si>
  <si>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</si>
  <si>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</si>
  <si>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</si>
  <si>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</si>
  <si>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</si>
  <si>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</si>
  <si>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</si>
  <si>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</si>
  <si>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</si>
  <si>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</si>
  <si>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</si>
  <si>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</si>
  <si>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</si>
  <si>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</si>
  <si>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</si>
  <si>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</si>
  <si>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</si>
  <si>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</si>
  <si>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</si>
  <si>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</si>
  <si>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</si>
  <si>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</si>
  <si>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</si>
  <si>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</si>
  <si>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</si>
  <si>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</si>
  <si>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</si>
  <si>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</si>
  <si>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</si>
  <si>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</si>
  <si>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</si>
  <si>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</si>
  <si>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</si>
  <si>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</si>
  <si>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</si>
  <si>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</si>
  <si>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</si>
  <si>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</si>
  <si>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</si>
  <si>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</si>
  <si>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</si>
  <si>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</si>
  <si>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</si>
  <si>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</si>
  <si>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</si>
  <si>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</si>
  <si>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</si>
  <si>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</si>
  <si>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</si>
  <si>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</si>
  <si>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</si>
  <si>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</si>
  <si>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</si>
  <si>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</si>
  <si>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</si>
  <si>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</si>
  <si>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</si>
  <si>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</si>
  <si>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</si>
  <si>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</si>
  <si>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</si>
  <si>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</si>
  <si>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</si>
  <si>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</si>
  <si>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</si>
  <si>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</si>
  <si>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</si>
  <si>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</si>
  <si>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</si>
  <si>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</si>
  <si>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</si>
  <si>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</si>
  <si>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</si>
  <si>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</si>
  <si>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</si>
  <si>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</si>
  <si>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</si>
  <si>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</si>
  <si>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</si>
  <si>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</si>
  <si>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</si>
  <si>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</si>
  <si>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</si>
  <si>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</si>
  <si>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</si>
  <si>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</si>
  <si>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</si>
  <si>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</si>
  <si>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</si>
  <si>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</si>
  <si>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</si>
  <si>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</si>
  <si>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</si>
  <si>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</si>
  <si>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</si>
  <si>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</si>
  <si>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</si>
  <si>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</si>
  <si>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</si>
  <si>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</si>
  <si>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</si>
  <si>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</si>
  <si>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</si>
  <si>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</si>
  <si>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</si>
  <si>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</si>
  <si>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</si>
  <si>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</si>
  <si>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</si>
  <si>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</si>
  <si>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</si>
  <si>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</si>
  <si>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</si>
  <si>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</si>
  <si>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</si>
  <si>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</si>
  <si>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</si>
  <si>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</si>
  <si>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</si>
  <si>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</si>
  <si>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</si>
  <si>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</si>
  <si>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</si>
  <si>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</si>
  <si>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</si>
  <si>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</si>
  <si>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</si>
  <si>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</si>
  <si>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</si>
  <si>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</si>
  <si>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</si>
  <si>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</si>
  <si>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</si>
  <si>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</si>
  <si>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</si>
  <si>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</si>
  <si>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</si>
  <si>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</si>
  <si>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</si>
  <si>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</si>
  <si>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</si>
  <si>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</si>
  <si>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</si>
  <si>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</si>
  <si>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</si>
  <si>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</si>
  <si>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</si>
  <si>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</si>
  <si>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</si>
  <si>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</si>
  <si>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</si>
  <si>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</si>
  <si>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</si>
  <si>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</si>
  <si>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</si>
  <si>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</si>
  <si>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</si>
  <si>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</si>
  <si>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</si>
  <si>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</si>
  <si>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</si>
  <si>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</si>
  <si>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</si>
  <si>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</si>
  <si>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</si>
  <si>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</si>
  <si>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</si>
  <si>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</si>
  <si>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</si>
  <si>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</si>
  <si>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</si>
  <si>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</si>
  <si>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</si>
  <si>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</si>
  <si>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</si>
  <si>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</si>
  <si>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</si>
  <si>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</si>
  <si>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</si>
  <si>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</si>
  <si>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</si>
  <si>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</si>
  <si>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</si>
  <si>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</si>
  <si>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</si>
  <si>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</si>
  <si>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</si>
  <si>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</si>
  <si>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</si>
  <si>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</si>
  <si>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</si>
  <si>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</si>
  <si>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</si>
  <si>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</si>
  <si>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</si>
  <si>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</si>
  <si>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</si>
  <si>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</si>
  <si>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</si>
  <si>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</si>
  <si>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</si>
  <si>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</si>
  <si>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</si>
  <si>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</si>
  <si>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</si>
  <si>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</si>
  <si>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</si>
  <si>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</si>
  <si>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</si>
  <si>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</si>
  <si>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</si>
  <si>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</si>
  <si>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</si>
  <si>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</si>
  <si>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</si>
  <si>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</si>
  <si>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</si>
  <si>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</si>
  <si>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</si>
  <si>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</si>
  <si>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</si>
  <si>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</si>
  <si>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</si>
  <si>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</si>
  <si>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</si>
  <si>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</si>
  <si>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</si>
  <si>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</si>
  <si>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</si>
  <si>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</si>
  <si>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</si>
  <si>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</si>
  <si>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</si>
  <si>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</si>
  <si>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</si>
  <si>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</si>
  <si>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</si>
  <si>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</si>
  <si>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</si>
  <si>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</si>
  <si>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</si>
  <si>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</si>
  <si>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</si>
  <si>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</si>
  <si>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</si>
  <si>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</si>
  <si>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</si>
  <si>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</si>
  <si>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</si>
  <si>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</si>
  <si>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</si>
  <si>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</si>
  <si>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</si>
  <si>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</si>
  <si>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</si>
  <si>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</si>
  <si>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</si>
  <si>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</si>
  <si>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</si>
  <si>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</si>
  <si>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</si>
  <si>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</si>
  <si>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</si>
  <si>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</si>
  <si>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</si>
  <si>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</si>
  <si>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</si>
  <si>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</si>
  <si>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</si>
  <si>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</si>
  <si>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</si>
  <si>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</si>
  <si>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</si>
  <si>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</si>
  <si>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</si>
  <si>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</si>
  <si>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</si>
  <si>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</si>
  <si>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</si>
  <si>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</si>
  <si>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</si>
  <si>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</si>
  <si>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</si>
  <si>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</si>
  <si>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</si>
  <si>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</si>
  <si>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</si>
  <si>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</si>
  <si>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</si>
  <si>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</si>
  <si>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</si>
  <si>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</si>
  <si>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</si>
  <si>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</si>
  <si>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</si>
  <si>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</si>
  <si>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</si>
  <si>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</si>
  <si>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</si>
  <si>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</si>
  <si>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</si>
  <si>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</si>
  <si>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</si>
  <si>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</si>
  <si>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</si>
  <si>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</si>
  <si>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</si>
  <si>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</si>
  <si>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</si>
  <si>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</si>
  <si>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</si>
  <si>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</si>
  <si>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</si>
  <si>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</si>
  <si>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</si>
  <si>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</si>
  <si>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</si>
  <si>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</si>
  <si>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</si>
  <si>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</si>
  <si>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</si>
  <si>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</si>
  <si>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</si>
  <si>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</si>
  <si>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</si>
  <si>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</si>
  <si>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</si>
  <si>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</si>
  <si>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</si>
  <si>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</si>
  <si>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</si>
  <si>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</si>
  <si>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</si>
  <si>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</si>
  <si>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</si>
  <si>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</si>
  <si>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</si>
  <si>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</si>
  <si>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</si>
  <si>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</si>
  <si>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</si>
  <si>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</si>
  <si>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</si>
  <si>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</si>
  <si>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</si>
  <si>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</si>
  <si>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</si>
  <si>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</si>
  <si>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</si>
  <si>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</si>
  <si>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</si>
  <si>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</si>
  <si>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</si>
  <si>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</si>
  <si>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</si>
  <si>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</si>
  <si>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</si>
  <si>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</si>
  <si>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</si>
  <si>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</si>
  <si>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</si>
  <si>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</si>
  <si>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</si>
  <si>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</si>
  <si>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</si>
  <si>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</si>
  <si>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</si>
  <si>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</si>
  <si>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</si>
  <si>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</si>
  <si>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</si>
  <si>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</si>
  <si>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</si>
  <si>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</si>
  <si>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</si>
  <si>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</si>
  <si>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</si>
  <si>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</si>
  <si>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</si>
  <si>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</si>
  <si>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</si>
  <si>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</si>
  <si>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</si>
  <si>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</si>
  <si>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</si>
  <si>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</si>
  <si>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</si>
  <si>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</si>
  <si>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</si>
  <si>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</si>
  <si>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</si>
  <si>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</si>
  <si>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</si>
  <si>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</si>
  <si>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</si>
  <si>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</si>
  <si>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</si>
  <si>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</si>
  <si>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</si>
  <si>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</si>
  <si>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</si>
  <si>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</si>
  <si>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</si>
  <si>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</si>
  <si>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</si>
  <si>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</si>
  <si>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</si>
  <si>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</si>
  <si>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</si>
  <si>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</si>
  <si>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</si>
  <si>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</si>
  <si>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</si>
  <si>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</si>
  <si>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</si>
  <si>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</si>
  <si>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</si>
  <si>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</si>
  <si>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</si>
  <si>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</si>
  <si>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</si>
  <si>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</si>
  <si>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</si>
  <si>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</si>
  <si>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</si>
  <si>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</si>
  <si>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</si>
  <si>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</si>
  <si>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</si>
  <si>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</si>
  <si>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</si>
  <si>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</si>
  <si>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</si>
  <si>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</si>
  <si>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</si>
  <si>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</si>
  <si>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</si>
  <si>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</si>
  <si>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</si>
  <si>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</si>
  <si>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</si>
  <si>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</si>
  <si>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</si>
  <si>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</si>
  <si>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</si>
  <si>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</si>
  <si>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</si>
  <si>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</si>
  <si>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</si>
  <si>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</si>
  <si>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</si>
  <si>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</si>
  <si>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</si>
  <si>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</si>
  <si>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</si>
  <si>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</si>
  <si>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</si>
  <si>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</si>
  <si>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</si>
  <si>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</si>
  <si>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</si>
  <si>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</si>
  <si>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</si>
  <si>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</si>
  <si>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</si>
  <si>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</si>
  <si>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</si>
  <si>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</si>
  <si>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</si>
  <si>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</si>
  <si>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</si>
  <si>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</si>
  <si>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</si>
  <si>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</si>
  <si>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</si>
  <si>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</si>
  <si>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</si>
  <si>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</si>
  <si>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</si>
  <si>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</si>
  <si>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</si>
  <si>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</si>
  <si>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</si>
  <si>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</si>
  <si>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</si>
  <si>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</si>
  <si>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</si>
  <si>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</si>
  <si>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</si>
  <si>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</si>
  <si>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</si>
  <si>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</si>
  <si>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</si>
  <si>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</si>
  <si>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</si>
  <si>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</si>
  <si>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</si>
  <si>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</si>
  <si>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</si>
  <si>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</si>
  <si>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</si>
  <si>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</si>
  <si>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</si>
  <si>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</si>
  <si>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</si>
  <si>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</si>
  <si>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</si>
  <si>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</si>
  <si>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</si>
  <si>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</si>
  <si>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</si>
  <si>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</si>
  <si>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</si>
  <si>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</si>
  <si>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</si>
  <si>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</si>
  <si>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</si>
  <si>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</si>
  <si>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</si>
  <si>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</si>
  <si>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</si>
  <si>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</si>
  <si>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</si>
  <si>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</si>
  <si>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</si>
  <si>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</si>
  <si>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</si>
  <si>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</si>
  <si>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</si>
  <si>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</si>
  <si>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</si>
  <si>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</si>
  <si>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</si>
  <si>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</si>
  <si>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</si>
  <si>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</si>
  <si>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</si>
  <si>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</si>
  <si>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</si>
  <si>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</si>
  <si>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</si>
  <si>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</si>
  <si>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</si>
  <si>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</si>
  <si>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</si>
  <si>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</si>
  <si>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</si>
  <si>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</si>
  <si>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</si>
  <si>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</si>
  <si>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</si>
  <si>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</si>
  <si>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</si>
  <si>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</si>
  <si>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</si>
  <si>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</si>
  <si>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</si>
  <si>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</si>
  <si>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</si>
  <si>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</si>
  <si>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</si>
  <si>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</si>
  <si>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</si>
  <si>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</si>
  <si>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</si>
  <si>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</si>
  <si>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</si>
  <si>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</si>
  <si>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</si>
  <si>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</si>
  <si>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</si>
  <si>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</si>
  <si>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</si>
  <si>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</si>
  <si>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</si>
  <si>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</si>
  <si>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</si>
  <si>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</si>
  <si>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</si>
  <si>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</si>
  <si>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</si>
  <si>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</si>
  <si>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</si>
  <si>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</si>
  <si>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</si>
  <si>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</si>
  <si>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</si>
  <si>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</si>
  <si>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</si>
  <si>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</si>
  <si>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</si>
  <si>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</si>
  <si>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</si>
  <si>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</si>
  <si>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</si>
  <si>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</si>
  <si>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</si>
  <si>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</si>
  <si>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</si>
  <si>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</si>
  <si>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</si>
  <si>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</si>
  <si>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</si>
  <si>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</si>
  <si>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</si>
  <si>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</si>
  <si>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</si>
  <si>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</si>
  <si>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</si>
  <si>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</si>
  <si>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</si>
  <si>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</si>
  <si>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</si>
  <si>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</si>
  <si>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</si>
  <si>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</si>
  <si>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</si>
  <si>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</si>
  <si>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</si>
  <si>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</si>
  <si>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</si>
  <si>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</si>
  <si>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</si>
  <si>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</si>
  <si>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</si>
  <si>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</si>
  <si>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</si>
  <si>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</si>
  <si>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</si>
  <si>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</si>
  <si>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</si>
  <si>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</si>
  <si>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</si>
  <si>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</si>
  <si>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</si>
  <si>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</si>
  <si>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</si>
  <si>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</si>
  <si>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</si>
  <si>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</si>
  <si>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</si>
  <si>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</si>
  <si>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</si>
  <si>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</si>
  <si>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</si>
  <si>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</si>
  <si>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</si>
  <si>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</si>
  <si>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</si>
  <si>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</si>
  <si>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</si>
  <si>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</si>
  <si>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</si>
  <si>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</si>
  <si>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</si>
  <si>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</si>
  <si>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</si>
  <si>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</si>
  <si>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</si>
  <si>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</si>
  <si>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</si>
  <si>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</si>
  <si>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</si>
  <si>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</si>
  <si>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</si>
  <si>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</si>
  <si>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</si>
  <si>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</si>
  <si>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</si>
  <si>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</si>
  <si>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</si>
  <si>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</si>
  <si>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</si>
  <si>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</si>
  <si>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</si>
  <si>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</si>
  <si>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</si>
  <si>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</si>
  <si>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</si>
  <si>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</si>
  <si>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</si>
  <si>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</si>
  <si>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</si>
  <si>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</si>
  <si>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</si>
  <si>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</si>
  <si>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</si>
  <si>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</si>
  <si>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</si>
  <si>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</si>
  <si>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</si>
  <si>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</si>
  <si>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</si>
  <si>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</si>
  <si>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</si>
  <si>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</si>
  <si>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</si>
  <si>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</si>
  <si>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</si>
  <si>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</si>
  <si>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</si>
  <si>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</si>
  <si>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</si>
  <si>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</si>
  <si>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</si>
  <si>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</si>
  <si>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</si>
  <si>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</si>
  <si>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</si>
  <si>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</si>
  <si>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</si>
  <si>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</si>
  <si>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</si>
  <si>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</si>
  <si>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</si>
  <si>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</si>
  <si>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</si>
  <si>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</si>
  <si>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</si>
  <si>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</si>
  <si>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</si>
  <si>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</si>
  <si>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</si>
  <si>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</si>
  <si>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</si>
  <si>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</si>
  <si>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</si>
  <si>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</si>
  <si>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</si>
  <si>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</si>
  <si>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</si>
  <si>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</si>
  <si>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</si>
  <si>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</si>
  <si>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</si>
  <si>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</si>
  <si>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</si>
  <si>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</si>
  <si>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</si>
  <si>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</si>
  <si>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</si>
  <si>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</si>
  <si>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</si>
  <si>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</si>
  <si>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</si>
  <si>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</si>
  <si>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</si>
  <si>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</si>
  <si>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</si>
  <si>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</si>
  <si>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</si>
  <si>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</si>
  <si>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</si>
  <si>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</si>
  <si>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</si>
  <si>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</si>
  <si>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</si>
  <si>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</si>
  <si>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</si>
  <si>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</si>
  <si>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</si>
  <si>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</si>
  <si>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</si>
  <si>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</si>
  <si>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</si>
  <si>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</si>
  <si>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</si>
  <si>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</si>
  <si>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</si>
  <si>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</si>
  <si>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</si>
  <si>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</si>
  <si>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</si>
  <si>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</si>
  <si>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</si>
  <si>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</si>
  <si>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</si>
  <si>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</si>
  <si>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</si>
  <si>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</si>
  <si>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</si>
  <si>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</si>
  <si>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</si>
  <si>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</si>
  <si>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</si>
  <si>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</si>
  <si>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</si>
  <si>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</si>
  <si>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</si>
  <si>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</si>
  <si>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</si>
  <si>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</si>
  <si>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</si>
  <si>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</si>
  <si>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</si>
  <si>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</si>
  <si>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</si>
  <si>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</si>
  <si>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</si>
  <si>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</si>
  <si>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</si>
  <si>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</si>
  <si>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</si>
  <si>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</si>
  <si>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</si>
  <si>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</si>
  <si>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</si>
  <si>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</si>
  <si>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</si>
  <si>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</si>
  <si>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</si>
  <si>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</si>
  <si>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</si>
  <si>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</si>
  <si>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</si>
  <si>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</si>
  <si>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</si>
  <si>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</si>
  <si>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</si>
  <si>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</si>
  <si>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</si>
  <si>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</si>
  <si>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</si>
  <si>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</si>
  <si>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</si>
  <si>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</si>
  <si>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</si>
  <si>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</si>
  <si>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</si>
  <si>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</si>
  <si>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</si>
  <si>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</si>
  <si>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</si>
  <si>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</si>
  <si>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</si>
  <si>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</si>
  <si>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</si>
  <si>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</si>
  <si>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</si>
  <si>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</si>
  <si>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</si>
  <si>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</si>
  <si>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</si>
  <si>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</si>
  <si>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</si>
  <si>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</si>
  <si>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</si>
  <si>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</si>
  <si>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</si>
  <si>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</si>
  <si>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</si>
  <si>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</si>
  <si>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</si>
  <si>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</si>
  <si>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</si>
  <si>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</si>
  <si>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</si>
  <si>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</si>
  <si>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</si>
  <si>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</si>
  <si>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</si>
  <si>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</si>
  <si>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</si>
  <si>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</si>
  <si>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</si>
  <si>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</si>
  <si>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</si>
  <si>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</si>
  <si>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</si>
  <si>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</si>
  <si>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</si>
  <si>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</si>
  <si>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</si>
  <si>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</si>
  <si>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</si>
  <si>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</si>
  <si>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</si>
  <si>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</si>
  <si>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</si>
  <si>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</si>
  <si>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</si>
  <si>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</si>
  <si>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</si>
  <si>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</si>
  <si>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</si>
  <si>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</si>
  <si>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</si>
  <si>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</si>
  <si>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</si>
  <si>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</si>
  <si>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</si>
  <si>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</si>
  <si>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</si>
  <si>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</si>
  <si>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</si>
  <si>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</si>
  <si>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</si>
  <si>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</si>
  <si>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</si>
  <si>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</si>
  <si>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</si>
  <si>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</si>
  <si>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</si>
  <si>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</si>
  <si>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</si>
  <si>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</si>
  <si>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</si>
  <si>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</si>
  <si>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</si>
  <si>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</si>
  <si>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</si>
  <si>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</si>
  <si>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</si>
  <si>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</si>
  <si>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</si>
  <si>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</si>
  <si>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</si>
  <si>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</si>
  <si>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</si>
  <si>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</si>
  <si>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</si>
  <si>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</si>
  <si>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</si>
  <si>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</si>
  <si>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</si>
  <si>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</si>
  <si>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</si>
  <si>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</si>
  <si>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</si>
  <si>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</si>
  <si>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</si>
  <si>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</si>
  <si>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</si>
  <si>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</si>
  <si>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</si>
  <si>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</si>
  <si>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</si>
  <si>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</si>
  <si>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</si>
  <si>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</si>
  <si>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</si>
  <si>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</si>
  <si>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</si>
  <si>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</si>
  <si>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</si>
  <si>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</si>
  <si>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</si>
  <si>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</si>
  <si>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</si>
  <si>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</si>
  <si>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</si>
  <si>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</si>
  <si>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</si>
  <si>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</si>
  <si>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</si>
  <si>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</si>
  <si>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</si>
  <si>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</si>
  <si>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</si>
  <si>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</si>
  <si>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</si>
  <si>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</si>
  <si>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</si>
  <si>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</si>
  <si>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</si>
  <si>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</si>
  <si>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</si>
  <si>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</si>
  <si>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</si>
  <si>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</si>
  <si>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</si>
  <si>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</si>
  <si>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</si>
  <si>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</si>
  <si>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</si>
  <si>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</si>
  <si>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</si>
  <si>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</si>
  <si>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</si>
  <si>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</si>
  <si>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</si>
  <si>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</si>
  <si>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</si>
  <si>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</si>
  <si>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</si>
  <si>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</si>
  <si>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</si>
  <si>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</si>
  <si>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</si>
  <si>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</si>
  <si>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</si>
  <si>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</si>
  <si>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</si>
  <si>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</si>
  <si>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</si>
  <si>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</si>
  <si>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</si>
  <si>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</si>
  <si>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</si>
  <si>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</si>
  <si>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</si>
  <si>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</si>
  <si>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</si>
  <si>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</si>
  <si>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</si>
  <si>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</si>
  <si>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</si>
  <si>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</si>
  <si>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</si>
  <si>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</si>
  <si>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</si>
  <si>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</si>
  <si>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</si>
  <si>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</si>
  <si>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</si>
  <si>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</si>
  <si>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</si>
  <si>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</si>
  <si>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</si>
  <si>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</si>
  <si>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</si>
  <si>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</si>
  <si>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</si>
  <si>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</si>
  <si>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</si>
  <si>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</si>
  <si>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</si>
  <si>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</si>
  <si>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</si>
  <si>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</si>
  <si>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</si>
  <si>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</si>
  <si>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</si>
  <si>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</si>
  <si>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</si>
  <si>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</si>
  <si>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</si>
  <si>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</si>
  <si>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</si>
  <si>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</si>
  <si>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</si>
  <si>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</si>
  <si>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</si>
  <si>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</si>
  <si>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</si>
  <si>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</si>
  <si>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</si>
  <si>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</si>
  <si>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</si>
  <si>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</si>
  <si>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</si>
  <si>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</si>
  <si>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</si>
  <si>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</si>
  <si>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</si>
  <si>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</si>
  <si>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</si>
  <si>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</si>
  <si>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</si>
  <si>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</si>
  <si>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</si>
  <si>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</si>
  <si>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</si>
  <si>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</si>
  <si>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</si>
  <si>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</si>
  <si>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</si>
  <si>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</si>
  <si>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</si>
  <si>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</si>
  <si>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</si>
  <si>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</si>
  <si>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</si>
  <si>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</si>
  <si>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</si>
  <si>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</si>
  <si>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</si>
  <si>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</si>
  <si>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</si>
  <si>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</si>
  <si>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</si>
  <si>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</si>
  <si>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</si>
  <si>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</si>
  <si>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</si>
  <si>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</si>
  <si>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</si>
  <si>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</si>
  <si>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</si>
  <si>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</si>
  <si>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</si>
  <si>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</si>
  <si>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</si>
  <si>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</si>
  <si>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</si>
  <si>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</si>
  <si>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</si>
  <si>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</si>
  <si>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</si>
  <si>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</si>
  <si>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</si>
  <si>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</si>
  <si>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</si>
  <si>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</si>
  <si>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</si>
  <si>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</si>
  <si>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</si>
  <si>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</si>
  <si>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</si>
  <si>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</si>
  <si>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</si>
  <si>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</si>
  <si>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</si>
  <si>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</si>
  <si>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</si>
  <si>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</si>
  <si>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</si>
  <si>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</si>
  <si>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</si>
  <si>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</si>
  <si>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</si>
  <si>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</si>
  <si>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</si>
  <si>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</si>
  <si>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</si>
  <si>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</si>
  <si>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</si>
  <si>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</si>
  <si>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</si>
  <si>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</si>
  <si>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</si>
  <si>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</si>
  <si>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</si>
  <si>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</si>
  <si>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</si>
  <si>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</si>
  <si>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</si>
  <si>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</si>
  <si>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</si>
  <si>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</si>
  <si>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</si>
  <si>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</si>
  <si>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</si>
  <si>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</si>
  <si>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</si>
  <si>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</si>
  <si>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</si>
  <si>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</si>
  <si>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</si>
  <si>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</si>
  <si>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</si>
  <si>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</si>
  <si>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</si>
  <si>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</si>
  <si>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</si>
  <si>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</si>
  <si>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</si>
  <si>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</si>
  <si>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</si>
  <si>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</si>
  <si>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</si>
  <si>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</si>
  <si>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</si>
  <si>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</si>
  <si>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</si>
  <si>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</si>
  <si>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</si>
  <si>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</si>
  <si>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</si>
  <si>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</si>
  <si>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</si>
  <si>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</si>
  <si>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</si>
  <si>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</si>
  <si>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</si>
  <si>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</si>
  <si>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</si>
  <si>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</si>
  <si>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</si>
  <si>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</si>
  <si>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</si>
  <si>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</si>
  <si>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</si>
  <si>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</si>
  <si>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</si>
  <si>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</si>
  <si>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</si>
  <si>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</si>
  <si>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</si>
  <si>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</si>
  <si>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</si>
  <si>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</si>
  <si>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</si>
  <si>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</si>
  <si>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</si>
  <si>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</si>
  <si>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</si>
  <si>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</si>
  <si>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</si>
  <si>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</si>
  <si>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</si>
  <si>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</si>
  <si>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</si>
  <si>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</si>
  <si>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</si>
  <si>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</si>
  <si>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</si>
  <si>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</si>
  <si>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</si>
  <si>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</si>
  <si>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</si>
  <si>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</si>
  <si>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</si>
  <si>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</si>
  <si>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</si>
  <si>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</si>
  <si>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</si>
  <si>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</si>
  <si>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</si>
  <si>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</si>
  <si>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</si>
  <si>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</si>
  <si>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</si>
  <si>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</si>
  <si>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</si>
  <si>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</si>
  <si>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</si>
  <si>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</si>
  <si>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</si>
  <si>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</si>
  <si>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</si>
  <si>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</si>
  <si>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</si>
  <si>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</si>
  <si>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</si>
  <si>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</si>
  <si>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</si>
  <si>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</si>
  <si>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</si>
  <si>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</si>
  <si>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</si>
  <si>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</si>
  <si>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</si>
  <si>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</si>
  <si>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</si>
  <si>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</si>
  <si>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</si>
  <si>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</si>
  <si>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</si>
  <si>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</si>
  <si>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</si>
  <si>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</si>
  <si>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</si>
  <si>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</si>
  <si>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</si>
  <si>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</si>
  <si>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</si>
  <si>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</si>
  <si>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</si>
  <si>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</si>
  <si>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</si>
  <si>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</si>
  <si>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</si>
  <si>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</si>
  <si>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</si>
  <si>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</si>
  <si>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</si>
  <si>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</si>
  <si>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</si>
  <si>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</si>
  <si>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</si>
  <si>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</si>
  <si>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</si>
  <si>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</si>
  <si>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</si>
  <si>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</si>
  <si>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</si>
  <si>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</si>
  <si>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</si>
  <si>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</si>
  <si>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</si>
  <si>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</si>
  <si>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</si>
  <si>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</si>
  <si>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</si>
  <si>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</si>
  <si>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</si>
  <si>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</si>
  <si>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</si>
  <si>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</si>
  <si>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</si>
  <si>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</si>
  <si>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</si>
  <si>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</si>
  <si>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</si>
  <si>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</si>
  <si>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</si>
  <si>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</si>
  <si>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</si>
  <si>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</si>
  <si>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</si>
  <si>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</si>
  <si>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</si>
  <si>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</si>
  <si>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</si>
  <si>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</si>
  <si>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</si>
  <si>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</si>
  <si>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</si>
  <si>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</si>
  <si>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</si>
  <si>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</si>
  <si>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</si>
  <si>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</si>
  <si>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</si>
  <si>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</si>
  <si>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</si>
  <si>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</si>
  <si>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</si>
  <si>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</si>
  <si>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</si>
  <si>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</si>
  <si>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</si>
  <si>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</si>
  <si>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</si>
  <si>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</si>
  <si>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</si>
  <si>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</si>
  <si>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</si>
  <si>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</si>
  <si>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</si>
  <si>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</si>
  <si>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</si>
  <si>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</si>
  <si>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</si>
  <si>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</si>
  <si>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</si>
  <si>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</si>
  <si>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</si>
  <si>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</si>
  <si>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</si>
  <si>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</si>
  <si>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</si>
  <si>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</si>
  <si>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</si>
  <si>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</si>
  <si>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</si>
  <si>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</si>
  <si>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</si>
  <si>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</si>
  <si>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</si>
  <si>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</si>
  <si>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</si>
  <si>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</si>
  <si>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</si>
  <si>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</si>
  <si>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</si>
  <si>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</si>
  <si>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</si>
  <si>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</si>
  <si>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</si>
  <si>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</si>
  <si>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</si>
  <si>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</si>
  <si>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</si>
  <si>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</si>
  <si>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</si>
  <si>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</si>
  <si>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</si>
  <si>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</si>
  <si>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</si>
  <si>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</si>
  <si>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</si>
  <si>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</si>
  <si>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</si>
  <si>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</si>
  <si>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</si>
  <si>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</si>
  <si>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</si>
  <si>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</si>
  <si>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</si>
  <si>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</si>
  <si>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</si>
  <si>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</si>
  <si>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</si>
  <si>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</si>
  <si>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</si>
  <si>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</si>
  <si>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</si>
  <si>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</si>
  <si>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</si>
  <si>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</si>
  <si>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</si>
  <si>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</si>
  <si>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</si>
  <si>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</si>
  <si>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</si>
  <si>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</si>
  <si>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</si>
  <si>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</si>
  <si>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</si>
  <si>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</si>
  <si>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</si>
  <si>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</si>
  <si>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</si>
  <si>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</si>
  <si>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</si>
  <si>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</si>
  <si>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</si>
  <si>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</si>
  <si>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</si>
  <si>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</si>
  <si>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</si>
  <si>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</si>
  <si>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</si>
  <si>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</si>
  <si>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</si>
  <si>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</si>
  <si>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</si>
  <si>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</si>
  <si>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</si>
  <si>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</si>
  <si>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</si>
  <si>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</si>
  <si>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</si>
  <si>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</si>
  <si>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</si>
  <si>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</si>
  <si>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</si>
  <si>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</si>
  <si>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</si>
  <si>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</si>
  <si>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</si>
  <si>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</si>
  <si>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</si>
  <si>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</si>
  <si>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</si>
  <si>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</si>
  <si>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</si>
  <si>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</si>
  <si>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</si>
  <si>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</si>
  <si>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</si>
  <si>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</si>
  <si>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</si>
  <si>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</si>
  <si>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</si>
  <si>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</si>
  <si>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</si>
  <si>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</si>
  <si>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</si>
  <si>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</si>
  <si>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</si>
  <si>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</si>
  <si>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</si>
  <si>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</si>
  <si>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</si>
  <si>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</si>
  <si>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</si>
  <si>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</si>
  <si>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</si>
  <si>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</si>
  <si>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</si>
  <si>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</si>
  <si>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</si>
  <si>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</si>
  <si>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</si>
  <si>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</si>
  <si>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</si>
  <si>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</si>
  <si>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</si>
  <si>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</si>
  <si>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</si>
  <si>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</si>
  <si>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</si>
  <si>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</si>
  <si>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</si>
  <si>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</si>
  <si>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</si>
  <si>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</si>
  <si>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</si>
  <si>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</si>
  <si>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</si>
  <si>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</si>
  <si>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</si>
  <si>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</si>
  <si>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</si>
  <si>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</si>
  <si>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</si>
  <si>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</si>
  <si>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</si>
  <si>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</si>
  <si>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</si>
  <si>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</si>
  <si>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</si>
  <si>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</si>
  <si>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</si>
  <si>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</si>
  <si>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</si>
  <si>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</si>
  <si>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</si>
  <si>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</si>
  <si>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</si>
  <si>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</si>
  <si>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</si>
  <si>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</si>
  <si>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</si>
  <si>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</si>
  <si>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</si>
  <si>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</si>
  <si>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</si>
  <si>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</si>
  <si>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</si>
  <si>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</si>
  <si>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</si>
  <si>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</si>
  <si>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</si>
  <si>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</si>
  <si>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</si>
  <si>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</si>
  <si>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</si>
  <si>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</si>
  <si>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</si>
  <si>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</si>
  <si>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</si>
  <si>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</si>
  <si>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</si>
  <si>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</si>
  <si>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</si>
  <si>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</si>
  <si>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</si>
  <si>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</si>
  <si>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</si>
  <si>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</si>
  <si>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</si>
  <si>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</si>
  <si>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</si>
  <si>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</si>
  <si>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</si>
  <si>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</si>
  <si>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</si>
  <si>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</si>
  <si>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</si>
  <si>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</si>
  <si>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</si>
  <si>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</si>
  <si>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</si>
  <si>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</si>
  <si>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</si>
  <si>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</si>
  <si>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</si>
  <si>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</si>
  <si>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</si>
  <si>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</si>
  <si>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</si>
  <si>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</si>
  <si>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</si>
  <si>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</si>
  <si>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</si>
  <si>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</si>
  <si>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</si>
  <si>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</si>
  <si>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</si>
  <si>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</si>
  <si>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</si>
  <si>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</si>
  <si>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</si>
  <si>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</si>
  <si>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</si>
  <si>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</si>
  <si>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</si>
  <si>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</si>
  <si>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</si>
  <si>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</si>
  <si>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</si>
  <si>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</si>
  <si>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</si>
  <si>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</si>
  <si>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</si>
  <si>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</si>
  <si>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</si>
  <si>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</si>
  <si>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</si>
  <si>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</si>
  <si>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</si>
  <si>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</si>
  <si>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</si>
  <si>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</si>
  <si>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</si>
  <si>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</si>
  <si>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</si>
  <si>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</si>
  <si>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</si>
  <si>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</si>
  <si>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</si>
  <si>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</si>
  <si>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</si>
  <si>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</si>
  <si>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</si>
  <si>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</si>
  <si>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</si>
  <si>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</si>
  <si>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</si>
  <si>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</si>
  <si>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</si>
  <si>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</si>
  <si>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</si>
  <si>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</si>
  <si>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</si>
  <si>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</si>
  <si>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</si>
  <si>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</si>
  <si>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</si>
  <si>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</si>
  <si>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</si>
  <si>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</si>
  <si>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</si>
  <si>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</si>
  <si>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</si>
  <si>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</si>
  <si>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</si>
  <si>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</si>
  <si>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</si>
  <si>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</si>
  <si>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</si>
  <si>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</si>
  <si>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</si>
  <si>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</si>
  <si>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</si>
  <si>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</si>
  <si>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</si>
  <si>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</si>
  <si>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</si>
  <si>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</si>
  <si>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</si>
  <si>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</si>
  <si>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</si>
  <si>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</si>
  <si>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</si>
  <si>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</si>
  <si>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</si>
  <si>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</si>
  <si>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</si>
  <si>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</si>
  <si>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</si>
  <si>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</si>
  <si>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</si>
  <si>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</si>
  <si>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</si>
  <si>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</si>
  <si>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</si>
  <si>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</si>
  <si>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</si>
  <si>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</si>
  <si>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</si>
  <si>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</si>
  <si>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</si>
  <si>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</si>
  <si>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</si>
  <si>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</si>
  <si>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</si>
  <si>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</si>
  <si>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</si>
  <si>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</si>
  <si>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</si>
  <si>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</si>
  <si>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</si>
  <si>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</si>
  <si>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</si>
  <si>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</si>
  <si>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</si>
  <si>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</si>
  <si>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</si>
  <si>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</si>
  <si>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</si>
  <si>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</si>
  <si>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</si>
  <si>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</si>
  <si>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</si>
  <si>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</si>
  <si>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</si>
  <si>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</si>
  <si>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</si>
  <si>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</si>
  <si>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</si>
  <si>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</si>
  <si>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</si>
  <si>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</si>
  <si>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</si>
  <si>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</si>
  <si>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</si>
  <si>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</si>
  <si>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</si>
  <si>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</si>
  <si>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</si>
  <si>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</si>
  <si>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</si>
  <si>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</si>
  <si>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</si>
  <si>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</si>
  <si>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</si>
  <si>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</si>
  <si>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</si>
  <si>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</si>
  <si>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</si>
  <si>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</si>
  <si>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</si>
  <si>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</si>
  <si>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</si>
  <si>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</si>
  <si>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</si>
  <si>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</si>
  <si>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</si>
  <si>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</si>
  <si>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</si>
  <si>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</si>
  <si>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</si>
  <si>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</si>
  <si>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</si>
  <si>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</si>
  <si>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</si>
  <si>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</si>
  <si>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</si>
  <si>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</si>
  <si>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</si>
  <si>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</si>
  <si>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</si>
  <si>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</si>
  <si>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</si>
  <si>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</si>
  <si>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</si>
  <si>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</si>
  <si>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</si>
  <si>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</si>
  <si>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</si>
  <si>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</si>
  <si>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</si>
  <si>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</si>
  <si>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</si>
  <si>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</si>
  <si>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</si>
  <si>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</si>
  <si>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</si>
  <si>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</si>
  <si>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</si>
  <si>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</si>
  <si>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</si>
  <si>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</si>
  <si>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</si>
  <si>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</si>
  <si>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</si>
  <si>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</si>
  <si>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</si>
  <si>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</si>
  <si>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</si>
  <si>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</si>
  <si>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</si>
  <si>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</si>
  <si>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</si>
  <si>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</si>
  <si>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</si>
  <si>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</si>
  <si>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</si>
  <si>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</si>
  <si>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</si>
  <si>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</si>
  <si>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</si>
  <si>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</si>
  <si>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</si>
  <si>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</si>
  <si>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</si>
  <si>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</si>
  <si>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</si>
  <si>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</si>
  <si>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</si>
  <si>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</si>
  <si>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</si>
  <si>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</si>
  <si>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</si>
  <si>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</si>
  <si>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</si>
  <si>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</si>
  <si>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</si>
  <si>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</si>
  <si>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</si>
  <si>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</si>
  <si>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</si>
  <si>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</si>
  <si>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</si>
  <si>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</si>
  <si>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</si>
  <si>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</si>
  <si>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</si>
  <si>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</si>
  <si>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</si>
  <si>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</si>
  <si>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</si>
  <si>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</si>
  <si>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</si>
  <si>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</si>
  <si>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</si>
  <si>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</si>
  <si>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</si>
  <si>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</si>
  <si>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</si>
  <si>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</si>
  <si>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</si>
  <si>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</si>
  <si>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</si>
  <si>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</si>
  <si>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</si>
  <si>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</si>
  <si>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</si>
  <si>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</si>
  <si>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</si>
  <si>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</si>
  <si>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</si>
  <si>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</si>
  <si>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</si>
  <si>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</si>
  <si>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</si>
  <si>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</si>
  <si>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</si>
  <si>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</si>
  <si>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</si>
  <si>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</si>
  <si>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</si>
  <si>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</si>
  <si>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</si>
  <si>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</si>
  <si>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</si>
  <si>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</si>
  <si>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</si>
  <si>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</si>
  <si>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</si>
  <si>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</si>
  <si>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</si>
  <si>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</si>
  <si>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</si>
  <si>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</si>
  <si>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</si>
  <si>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</si>
  <si>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</si>
  <si>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</si>
  <si>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</si>
  <si>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</si>
  <si>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</si>
  <si>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</si>
  <si>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</si>
  <si>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</si>
  <si>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</si>
  <si>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</si>
  <si>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</si>
  <si>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</si>
  <si>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</si>
  <si>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</si>
  <si>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</si>
  <si>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</si>
  <si>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</si>
  <si>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</si>
  <si>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</si>
  <si>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</si>
  <si>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</si>
  <si>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</si>
  <si>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</si>
  <si>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</si>
  <si>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</si>
  <si>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</si>
  <si>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</si>
  <si>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</si>
  <si>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</si>
  <si>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</si>
  <si>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</si>
  <si>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</si>
  <si>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</si>
  <si>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</si>
  <si>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</si>
  <si>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</si>
  <si>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</si>
  <si>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</si>
  <si>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</si>
  <si>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</si>
  <si>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</si>
  <si>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</si>
  <si>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</si>
  <si>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</si>
  <si>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</si>
  <si>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</si>
  <si>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</si>
  <si>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</si>
  <si>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</si>
  <si>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</si>
  <si>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</si>
  <si>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</si>
  <si>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</si>
  <si>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</si>
  <si>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</si>
  <si>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</si>
  <si>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</si>
  <si>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</si>
  <si>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</si>
  <si>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</si>
  <si>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</si>
  <si>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</si>
  <si>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</si>
  <si>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</si>
  <si>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</si>
  <si>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</si>
  <si>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</si>
  <si>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</si>
  <si>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</si>
  <si>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</si>
  <si>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</si>
  <si>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</si>
  <si>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</si>
  <si>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</si>
  <si>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</si>
  <si>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</si>
  <si>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</si>
  <si>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</si>
  <si>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</si>
  <si>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</si>
  <si>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</si>
  <si>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</si>
  <si>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</si>
  <si>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</si>
  <si>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</si>
  <si>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</si>
  <si>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</si>
  <si>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</si>
  <si>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</si>
  <si>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</si>
  <si>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</si>
  <si>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</si>
  <si>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</si>
  <si>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</si>
  <si>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</si>
  <si>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</si>
  <si>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</si>
  <si>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</si>
  <si>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</si>
  <si>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</si>
  <si>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</si>
  <si>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</si>
  <si>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</si>
  <si>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</si>
  <si>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</si>
  <si>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</si>
  <si>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</si>
  <si>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</si>
  <si>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</si>
  <si>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</si>
  <si>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</si>
  <si>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</si>
  <si>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</si>
  <si>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</si>
  <si>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</si>
  <si>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</si>
  <si>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</si>
  <si>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</si>
  <si>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</si>
  <si>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</si>
  <si>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</si>
  <si>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</si>
  <si>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</si>
  <si>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</si>
  <si>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</si>
  <si>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</si>
  <si>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</si>
  <si>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</si>
  <si>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</si>
  <si>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</si>
  <si>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</si>
  <si>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</si>
  <si>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</si>
  <si>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</si>
  <si>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</si>
  <si>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</si>
  <si>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</si>
  <si>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</si>
  <si>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</si>
  <si>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</si>
  <si>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</si>
  <si>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</si>
  <si>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</si>
  <si>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</si>
  <si>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</si>
  <si>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</si>
  <si>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</si>
  <si>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</si>
  <si>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</si>
  <si>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</si>
  <si>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</si>
  <si>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</si>
  <si>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</si>
  <si>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</si>
  <si>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</si>
  <si>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</si>
  <si>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</si>
  <si>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</si>
  <si>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</si>
  <si>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</si>
  <si>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</si>
  <si>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</si>
  <si>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</si>
  <si>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</si>
  <si>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</si>
  <si>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</si>
  <si>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</si>
  <si>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</si>
  <si>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</si>
  <si>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</si>
  <si>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</si>
  <si>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</si>
  <si>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</si>
  <si>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</si>
  <si>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</si>
  <si>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</si>
  <si>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</si>
  <si>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</si>
  <si>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</si>
  <si>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</si>
  <si>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</si>
  <si>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</si>
  <si>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</si>
  <si>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</si>
  <si>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</si>
  <si>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</si>
  <si>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</si>
  <si>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</si>
  <si>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</si>
  <si>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</si>
  <si>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</si>
  <si>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</si>
  <si>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</si>
  <si>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</si>
  <si>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</si>
  <si>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</si>
  <si>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</si>
  <si>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</si>
  <si>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</si>
  <si>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</si>
  <si>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</si>
  <si>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</si>
  <si>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</si>
  <si>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</si>
  <si>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</si>
  <si>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</si>
  <si>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</si>
  <si>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</si>
  <si>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</si>
  <si>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</si>
  <si>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</si>
  <si>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</si>
  <si>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</si>
  <si>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</si>
  <si>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</si>
  <si>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</si>
  <si>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</si>
  <si>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</si>
  <si>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</si>
  <si>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</si>
  <si>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</si>
  <si>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</si>
  <si>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</si>
  <si>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</si>
  <si>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</si>
  <si>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</si>
  <si>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</si>
  <si>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</si>
  <si>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</si>
  <si>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</si>
  <si>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</si>
  <si>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</si>
  <si>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</si>
  <si>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</si>
  <si>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</si>
  <si>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</si>
  <si>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</si>
  <si>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</si>
  <si>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</si>
  <si>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</si>
  <si>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</si>
  <si>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</si>
  <si>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</si>
  <si>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</si>
  <si>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</si>
  <si>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</si>
  <si>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</si>
  <si>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</si>
  <si>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</si>
  <si>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</si>
  <si>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</si>
  <si>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</si>
  <si>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</si>
  <si>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</si>
  <si>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</si>
  <si>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</si>
  <si>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</si>
  <si>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</si>
  <si>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</si>
  <si>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</si>
  <si>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</si>
  <si>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</si>
  <si>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</si>
  <si>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</si>
  <si>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</si>
  <si>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</si>
  <si>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</si>
  <si>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</si>
  <si>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</si>
  <si>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</si>
  <si>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</si>
  <si>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</si>
  <si>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</si>
  <si>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</si>
  <si>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</si>
  <si>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</si>
  <si>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</si>
  <si>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</si>
  <si>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</si>
  <si>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</si>
  <si>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</si>
  <si>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</si>
  <si>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</si>
  <si>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</si>
  <si>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</si>
  <si>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</si>
  <si>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</si>
  <si>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</si>
  <si>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</si>
  <si>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</si>
  <si>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</si>
  <si>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</si>
  <si>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</si>
  <si>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</si>
  <si>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</si>
  <si>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</si>
  <si>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</si>
  <si>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</si>
  <si>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</si>
  <si>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</si>
  <si>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</si>
  <si>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</si>
  <si>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</si>
  <si>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</si>
  <si>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</si>
  <si>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</si>
  <si>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</si>
  <si>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</si>
  <si>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</si>
  <si>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</si>
  <si>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</si>
  <si>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</si>
  <si>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</si>
  <si>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</si>
  <si>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</si>
  <si>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</si>
  <si>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</si>
  <si>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</si>
  <si>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</si>
  <si>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</si>
  <si>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</si>
  <si>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</si>
  <si>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</si>
  <si>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</si>
  <si>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</si>
  <si>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</si>
  <si>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</si>
  <si>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</si>
  <si>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</si>
  <si>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</si>
  <si>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</si>
  <si>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</si>
  <si>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</si>
  <si>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</si>
  <si>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</si>
  <si>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</si>
  <si>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</si>
  <si>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</si>
  <si>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</si>
  <si>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</si>
  <si>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</si>
  <si>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</si>
  <si>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</si>
  <si>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</si>
  <si>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</si>
  <si>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</si>
  <si>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</si>
  <si>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</si>
  <si>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</si>
  <si>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</si>
  <si>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</si>
  <si>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</si>
  <si>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</si>
  <si>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</si>
  <si>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</si>
  <si>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</si>
  <si>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</si>
  <si>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</si>
  <si>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</si>
  <si>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</si>
  <si>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</si>
  <si>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</si>
  <si>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</si>
  <si>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</si>
  <si>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</si>
  <si>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</si>
  <si>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</si>
  <si>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</si>
  <si>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</si>
  <si>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</si>
  <si>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</si>
  <si>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</si>
  <si>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</si>
  <si>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</si>
  <si>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</si>
  <si>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</si>
  <si>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</si>
  <si>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</si>
  <si>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</si>
  <si>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</si>
  <si>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</si>
  <si>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</si>
  <si>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</si>
  <si>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</si>
  <si>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</si>
  <si>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</si>
  <si>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</si>
  <si>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</si>
  <si>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</si>
  <si>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</si>
  <si>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</si>
  <si>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</si>
  <si>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</si>
  <si>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</si>
  <si>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</si>
  <si>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</si>
  <si>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</si>
  <si>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</si>
  <si>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</si>
  <si>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</si>
  <si>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</si>
  <si>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</si>
  <si>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</si>
  <si>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</si>
  <si>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</si>
  <si>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</si>
  <si>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</si>
  <si>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</si>
  <si>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</si>
  <si>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</si>
  <si>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</si>
  <si>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</si>
  <si>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</si>
  <si>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</si>
  <si>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</si>
  <si>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</si>
  <si>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</si>
  <si>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</si>
  <si>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</si>
  <si>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</si>
  <si>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</si>
  <si>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</si>
  <si>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</si>
  <si>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</si>
  <si>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</si>
  <si>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</si>
  <si>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</si>
  <si>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</si>
  <si>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</si>
  <si>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</si>
  <si>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</si>
  <si>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</si>
  <si>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</si>
  <si>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</si>
  <si>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</si>
  <si>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</si>
  <si>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</si>
  <si>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</si>
  <si>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</si>
  <si>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</si>
  <si>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</si>
  <si>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</si>
  <si>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</si>
  <si>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</si>
  <si>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</si>
  <si>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</si>
  <si>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</si>
  <si>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</si>
  <si>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</si>
  <si>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</si>
  <si>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</si>
  <si>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</si>
  <si>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</si>
  <si>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</si>
  <si>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</si>
  <si>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</si>
  <si>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</si>
  <si>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</si>
  <si>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</si>
  <si>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</si>
  <si>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</si>
  <si>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</si>
  <si>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</si>
  <si>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</si>
  <si>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</si>
  <si>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</si>
  <si>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</si>
  <si>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</si>
  <si>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</si>
  <si>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</si>
  <si>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</si>
  <si>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</si>
  <si>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</si>
  <si>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</si>
  <si>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</si>
  <si>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</si>
  <si>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</si>
  <si>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</si>
  <si>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</si>
  <si>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</si>
  <si>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</si>
  <si>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</si>
  <si>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</si>
  <si>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</si>
  <si>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</si>
  <si>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</si>
  <si>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</si>
  <si>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</si>
  <si>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</si>
  <si>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</si>
  <si>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</si>
  <si>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</si>
  <si>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</si>
  <si>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</si>
  <si>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</si>
  <si>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</si>
  <si>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</si>
  <si>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</si>
  <si>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</si>
  <si>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</si>
  <si>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</si>
  <si>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</si>
  <si>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</si>
  <si>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</si>
  <si>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</si>
  <si>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</si>
  <si>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</si>
  <si>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</si>
  <si>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</si>
  <si>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</si>
  <si>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</si>
  <si>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</si>
  <si>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</si>
  <si>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</si>
  <si>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</si>
  <si>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</si>
  <si>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</si>
  <si>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</si>
  <si>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</si>
  <si>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</si>
  <si>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</si>
  <si>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</si>
  <si>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</si>
  <si>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</si>
  <si>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</si>
  <si>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</si>
  <si>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</si>
  <si>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</si>
  <si>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</si>
  <si>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</si>
  <si>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</si>
  <si>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</si>
  <si>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</si>
  <si>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</si>
  <si>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</si>
  <si>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</si>
  <si>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</si>
  <si>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</si>
  <si>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</si>
  <si>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</si>
  <si>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</si>
  <si>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</si>
  <si>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</si>
  <si>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</si>
  <si>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</si>
  <si>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</si>
  <si>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</si>
  <si>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</si>
  <si>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</si>
  <si>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</si>
  <si>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</si>
  <si>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</si>
  <si>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</si>
  <si>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</si>
  <si>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</si>
  <si>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</si>
  <si>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</si>
  <si>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</si>
  <si>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</si>
  <si>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</si>
  <si>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</si>
  <si>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</si>
  <si>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</si>
  <si>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</si>
  <si>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</si>
  <si>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</si>
  <si>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</si>
  <si>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</si>
  <si>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</si>
  <si>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</si>
  <si>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</si>
  <si>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</si>
  <si>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</si>
  <si>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</si>
  <si>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</si>
  <si>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</si>
  <si>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</si>
  <si>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</si>
  <si>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</si>
  <si>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</si>
  <si>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</si>
  <si>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</si>
  <si>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</si>
  <si>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</si>
  <si>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</si>
  <si>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</si>
  <si>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</si>
  <si>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</si>
  <si>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</si>
  <si>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</si>
  <si>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</si>
  <si>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</si>
  <si>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</si>
  <si>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</si>
  <si>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</si>
  <si>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</si>
  <si>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</si>
  <si>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</si>
  <si>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</si>
  <si>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</si>
  <si>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</si>
  <si>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</si>
  <si>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</si>
  <si>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</si>
  <si>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</si>
  <si>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</si>
  <si>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</si>
  <si>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</si>
  <si>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</si>
  <si>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</si>
  <si>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</si>
  <si>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</si>
  <si>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</si>
  <si>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</si>
  <si>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</si>
  <si>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</si>
  <si>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</si>
  <si>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</si>
  <si>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</si>
  <si>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</si>
  <si>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</si>
  <si>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</si>
  <si>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</si>
  <si>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</si>
  <si>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</si>
  <si>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</si>
  <si>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</si>
  <si>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</si>
  <si>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</si>
  <si>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</si>
  <si>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</si>
  <si>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</si>
  <si>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</si>
  <si>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</si>
  <si>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</si>
  <si>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</si>
  <si>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</si>
  <si>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</si>
  <si>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</si>
  <si>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</si>
  <si>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</si>
  <si>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</si>
  <si>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</si>
  <si>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</si>
  <si>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</si>
  <si>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</si>
  <si>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</si>
  <si>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</si>
  <si>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</si>
  <si>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</si>
  <si>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</si>
  <si>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</si>
  <si>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</si>
  <si>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</si>
  <si>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</si>
  <si>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</si>
  <si>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</si>
  <si>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</si>
  <si>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</si>
  <si>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</si>
  <si>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</si>
  <si>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</si>
  <si>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</si>
  <si>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</si>
  <si>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</si>
  <si>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</si>
  <si>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</si>
  <si>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</si>
  <si>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</si>
  <si>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</si>
  <si>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</si>
  <si>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</si>
  <si>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</si>
  <si>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</si>
  <si>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</si>
  <si>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</si>
  <si>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</si>
  <si>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</si>
  <si>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</si>
  <si>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</si>
  <si>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</si>
  <si>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</si>
  <si>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</si>
  <si>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</si>
  <si>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</si>
  <si>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</si>
  <si>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</si>
  <si>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</si>
  <si>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</si>
  <si>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</si>
  <si>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</si>
  <si>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</si>
  <si>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</si>
  <si>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</si>
  <si>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</si>
  <si>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</si>
  <si>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</si>
  <si>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</si>
  <si>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</si>
  <si>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</si>
  <si>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</si>
  <si>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</si>
  <si>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</si>
  <si>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</si>
  <si>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</si>
  <si>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</si>
  <si>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</si>
  <si>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</si>
  <si>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</si>
  <si>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</si>
  <si>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</si>
  <si>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</si>
  <si>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</si>
  <si>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</si>
  <si>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</si>
  <si>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</si>
  <si>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</si>
  <si>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</si>
  <si>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</si>
  <si>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</si>
  <si>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</si>
  <si>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</si>
  <si>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</si>
  <si>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</si>
  <si>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</si>
  <si>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</si>
  <si>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</si>
  <si>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</si>
  <si>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</si>
  <si>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</si>
  <si>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</si>
  <si>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</si>
  <si>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</si>
  <si>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</si>
  <si>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</si>
  <si>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</si>
  <si>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</si>
  <si>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</si>
  <si>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</si>
  <si>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</si>
  <si>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</si>
  <si>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</si>
  <si>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</si>
  <si>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</si>
  <si>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</si>
  <si>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</si>
  <si>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</si>
  <si>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</si>
  <si>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</si>
  <si>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</si>
  <si>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</si>
  <si>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</si>
  <si>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</si>
  <si>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</si>
  <si>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</si>
  <si>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</si>
  <si>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</si>
  <si>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</si>
  <si>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</si>
  <si>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</si>
  <si>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</si>
  <si>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</si>
  <si>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</si>
  <si>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</si>
  <si>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</si>
  <si>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</si>
  <si>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</si>
  <si>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</si>
  <si>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</si>
  <si>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</si>
  <si>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</si>
  <si>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</si>
  <si>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</si>
  <si>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</si>
  <si>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</si>
  <si>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</si>
  <si>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</si>
  <si>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</si>
  <si>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</si>
  <si>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</si>
  <si>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</si>
  <si>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</si>
  <si>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</si>
  <si>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</si>
  <si>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</si>
  <si>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</si>
  <si>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</si>
  <si>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</si>
  <si>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</si>
  <si>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</si>
  <si>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</si>
  <si>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</si>
  <si>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</si>
  <si>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</si>
  <si>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</si>
  <si>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</si>
  <si>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</si>
  <si>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</si>
  <si>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</si>
  <si>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</si>
  <si>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</si>
  <si>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</si>
  <si>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</si>
  <si>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</si>
  <si>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</si>
  <si>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</si>
  <si>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</si>
  <si>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</si>
  <si>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</si>
  <si>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</si>
  <si>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</si>
  <si>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</si>
  <si>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</si>
  <si>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</si>
  <si>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</si>
  <si>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</si>
  <si>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</si>
  <si>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</si>
  <si>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</si>
  <si>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</si>
  <si>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</si>
  <si>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</si>
  <si>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</si>
  <si>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</si>
  <si>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</si>
  <si>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</si>
  <si>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</si>
  <si>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</si>
  <si>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</si>
  <si>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</si>
  <si>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</si>
  <si>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</si>
  <si>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</si>
  <si>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</si>
  <si>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</si>
  <si>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</si>
  <si>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</si>
  <si>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</si>
  <si>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</si>
  <si>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</si>
  <si>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</si>
  <si>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</si>
  <si>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</si>
  <si>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</si>
  <si>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</si>
  <si>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</si>
  <si>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</si>
  <si>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</si>
  <si>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</si>
  <si>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</si>
  <si>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</si>
  <si>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</si>
  <si>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</si>
  <si>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</si>
  <si>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</si>
  <si>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</si>
  <si>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</si>
  <si>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</si>
  <si>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</si>
  <si>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</si>
  <si>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</si>
  <si>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</si>
  <si>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</si>
  <si>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</si>
  <si>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</si>
  <si>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</si>
  <si>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</si>
  <si>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</si>
  <si>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</si>
  <si>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</si>
  <si>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</si>
  <si>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</si>
  <si>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</si>
  <si>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</si>
  <si>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</si>
  <si>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</si>
  <si>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</si>
  <si>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</si>
  <si>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</si>
  <si>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</si>
  <si>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</si>
  <si>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</si>
  <si>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</si>
  <si>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</si>
  <si>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</si>
  <si>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</si>
  <si>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</si>
  <si>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</si>
  <si>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</si>
  <si>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</si>
  <si>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</si>
  <si>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</si>
  <si>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</si>
  <si>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</si>
  <si>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</si>
  <si>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</si>
  <si>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</si>
  <si>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</si>
  <si>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</si>
  <si>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</si>
  <si>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</si>
  <si>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</si>
  <si>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</si>
  <si>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</si>
  <si>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</si>
  <si>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</si>
  <si>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</si>
  <si>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</si>
  <si>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</si>
  <si>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</si>
  <si>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</si>
  <si>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</si>
  <si>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</si>
  <si>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</si>
  <si>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</si>
  <si>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</si>
  <si>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</si>
  <si>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</si>
  <si>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</si>
  <si>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</si>
  <si>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</si>
  <si>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</si>
  <si>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</si>
  <si>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</si>
  <si>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</si>
  <si>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</si>
  <si>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</si>
  <si>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</si>
  <si>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</si>
  <si>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</si>
  <si>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</si>
  <si>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</si>
  <si>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</si>
  <si>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</si>
  <si>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</si>
  <si>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</si>
  <si>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</si>
  <si>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</si>
  <si>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</si>
  <si>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</si>
  <si>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</si>
  <si>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</si>
  <si>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</si>
  <si>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</si>
  <si>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</si>
  <si>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</si>
  <si>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</si>
  <si>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</si>
  <si>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</si>
  <si>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</si>
  <si>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</si>
  <si>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</si>
  <si>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</si>
  <si>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</si>
  <si>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</si>
  <si>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</si>
  <si>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</si>
  <si>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</si>
  <si>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</si>
  <si>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</si>
  <si>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</si>
  <si>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</si>
  <si>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</si>
  <si>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</si>
  <si>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</si>
  <si>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</si>
  <si>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</si>
  <si>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</si>
  <si>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</si>
  <si>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</si>
  <si>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</si>
  <si>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</si>
  <si>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</si>
  <si>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</si>
  <si>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</si>
  <si>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</si>
  <si>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</si>
  <si>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</si>
  <si>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</si>
  <si>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</si>
  <si>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</si>
  <si>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</si>
  <si>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</si>
  <si>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</si>
  <si>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</si>
  <si>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</si>
  <si>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</si>
  <si>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</si>
  <si>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</si>
  <si>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</si>
  <si>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</si>
  <si>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</si>
  <si>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</si>
  <si>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</si>
  <si>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</si>
  <si>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</si>
  <si>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</si>
  <si>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</si>
  <si>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</si>
  <si>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</si>
  <si>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</si>
  <si>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</si>
  <si>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</si>
  <si>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</si>
  <si>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</si>
  <si>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</si>
  <si>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</si>
  <si>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</si>
  <si>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</si>
  <si>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</si>
  <si>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</si>
  <si>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</si>
  <si>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</si>
  <si>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</si>
  <si>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</si>
  <si>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</si>
  <si>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</si>
  <si>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</si>
  <si>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</si>
  <si>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</si>
  <si>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</si>
  <si>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</si>
  <si>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</si>
  <si>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</si>
  <si>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</si>
  <si>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</si>
  <si>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</si>
  <si>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</si>
  <si>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</si>
  <si>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</si>
  <si>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</si>
  <si>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</si>
  <si>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</si>
  <si>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</si>
  <si>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</si>
  <si>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</si>
  <si>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</si>
  <si>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</si>
  <si>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</si>
  <si>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</si>
  <si>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</si>
  <si>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</si>
  <si>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</si>
  <si>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</si>
  <si>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</si>
  <si>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</si>
  <si>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</si>
  <si>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</si>
  <si>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</si>
  <si>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</si>
  <si>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</si>
  <si>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</si>
  <si>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</si>
  <si>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</si>
  <si>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</si>
  <si>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</si>
  <si>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</si>
  <si>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</si>
  <si>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</si>
  <si>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</si>
  <si>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</si>
  <si>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</si>
  <si>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</si>
  <si>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</si>
  <si>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</si>
  <si>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</si>
  <si>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</si>
  <si>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</si>
  <si>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</si>
  <si>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</si>
  <si>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</si>
  <si>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</si>
  <si>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</si>
  <si>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</si>
  <si>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</si>
  <si>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</si>
  <si>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</si>
  <si>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</si>
  <si>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</si>
  <si>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</si>
  <si>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</si>
  <si>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</si>
  <si>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</si>
  <si>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</si>
  <si>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</si>
  <si>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</si>
  <si>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</si>
  <si>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</si>
  <si>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</si>
  <si>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</si>
  <si>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</si>
  <si>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</si>
  <si>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</si>
  <si>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</si>
  <si>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</si>
  <si>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</si>
  <si>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</si>
  <si>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</si>
  <si>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</si>
  <si>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</si>
  <si>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</si>
  <si>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</si>
  <si>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</si>
  <si>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</si>
  <si>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</si>
  <si>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</si>
  <si>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</si>
  <si>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</si>
  <si>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</si>
  <si>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</si>
  <si>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</si>
  <si>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</si>
  <si>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</si>
  <si>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</si>
  <si>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</si>
  <si>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</si>
  <si>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</si>
  <si>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</si>
  <si>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</si>
  <si>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</si>
  <si>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</si>
  <si>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</si>
  <si>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</si>
  <si>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</si>
  <si>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</si>
  <si>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</si>
  <si>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</si>
  <si>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</si>
  <si>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</si>
  <si>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</si>
  <si>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</si>
  <si>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</si>
  <si>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</si>
  <si>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</si>
  <si>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</si>
  <si>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</si>
  <si>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</si>
  <si>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</si>
  <si>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</si>
  <si>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</si>
  <si>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</si>
  <si>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</si>
  <si>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</si>
  <si>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</si>
  <si>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</si>
  <si>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</si>
  <si>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</si>
  <si>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</si>
  <si>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</si>
  <si>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</si>
  <si>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</si>
  <si>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</si>
  <si>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</si>
  <si>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</si>
  <si>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</si>
  <si>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</si>
  <si>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</si>
  <si>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</si>
  <si>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</si>
  <si>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</si>
  <si>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</si>
  <si>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</si>
  <si>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</si>
  <si>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</si>
  <si>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</si>
  <si>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</si>
  <si>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</si>
  <si>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</si>
  <si>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</si>
  <si>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</si>
  <si>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</si>
  <si>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</si>
  <si>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</si>
  <si>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</si>
  <si>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</si>
  <si>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</si>
  <si>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</si>
  <si>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</si>
  <si>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</si>
  <si>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</si>
  <si>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</si>
  <si>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</si>
  <si>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</si>
  <si>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</si>
  <si>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</si>
  <si>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</si>
  <si>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</si>
  <si>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</si>
  <si>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</si>
  <si>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</si>
  <si>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</si>
  <si>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</si>
  <si>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</si>
  <si>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</si>
  <si>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</si>
  <si>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</si>
  <si>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</si>
  <si>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</si>
  <si>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</si>
  <si>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</si>
  <si>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</si>
  <si>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</si>
  <si>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</si>
  <si>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</si>
  <si>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</si>
  <si>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</si>
  <si>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</si>
  <si>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</si>
  <si>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</si>
  <si>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</si>
  <si>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</si>
  <si>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</si>
  <si>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</si>
  <si>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</si>
  <si>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</si>
  <si>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</si>
  <si>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</si>
  <si>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</si>
  <si>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</si>
  <si>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</si>
  <si>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</si>
  <si>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</si>
  <si>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</si>
  <si>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</si>
  <si>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</si>
  <si>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</si>
  <si>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</si>
  <si>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</si>
  <si>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</si>
  <si>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</si>
  <si>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</si>
  <si>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</si>
  <si>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</si>
  <si>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</si>
  <si>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</si>
  <si>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</si>
  <si>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</si>
  <si>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</si>
  <si>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</si>
  <si>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</si>
  <si>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</si>
  <si>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</si>
  <si>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</si>
  <si>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</si>
  <si>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</si>
  <si>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</si>
  <si>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</si>
  <si>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</si>
  <si>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</si>
  <si>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</si>
  <si>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</si>
  <si>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</si>
  <si>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</si>
  <si>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</si>
  <si>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</si>
  <si>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</si>
  <si>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</si>
  <si>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</si>
  <si>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</si>
  <si>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</si>
  <si>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</si>
  <si>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</si>
  <si>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</si>
  <si>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</si>
  <si>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</si>
  <si>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</si>
  <si>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</si>
  <si>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</si>
  <si>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</si>
  <si>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</si>
  <si>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</si>
  <si>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</si>
  <si>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</si>
  <si>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</si>
  <si>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</si>
  <si>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</si>
  <si>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</si>
  <si>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</si>
  <si>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</si>
  <si>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</si>
  <si>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</si>
  <si>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</si>
  <si>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</si>
  <si>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</si>
  <si>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</si>
  <si>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</si>
  <si>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</si>
  <si>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</si>
  <si>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</si>
  <si>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</si>
  <si>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</si>
  <si>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</si>
  <si>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</si>
  <si>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</si>
  <si>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</si>
  <si>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</si>
  <si>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</si>
  <si>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</si>
  <si>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</si>
  <si>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</si>
  <si>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</si>
  <si>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</si>
  <si>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</si>
  <si>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</si>
  <si>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</si>
  <si>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</si>
  <si>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</si>
  <si>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</si>
  <si>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</si>
  <si>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</si>
  <si>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</si>
  <si>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</si>
  <si>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</si>
  <si>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</si>
  <si>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</si>
  <si>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</si>
  <si>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</si>
  <si>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</si>
  <si>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</si>
  <si>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</si>
  <si>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</si>
  <si>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</si>
  <si>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</si>
  <si>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</si>
  <si>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</si>
  <si>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</si>
  <si>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</si>
  <si>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</si>
  <si>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</si>
  <si>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</si>
  <si>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</si>
  <si>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</si>
  <si>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</si>
  <si>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</si>
  <si>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</si>
  <si>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</si>
  <si>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</si>
  <si>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</si>
  <si>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</si>
  <si>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</si>
  <si>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</si>
  <si>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</si>
  <si>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</si>
  <si>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</si>
  <si>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</si>
  <si>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</si>
  <si>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</si>
  <si>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</si>
  <si>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</si>
  <si>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</si>
  <si>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</si>
  <si>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</si>
  <si>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</si>
  <si>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</si>
  <si>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</si>
  <si>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</si>
  <si>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</si>
  <si>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</si>
  <si>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</si>
  <si>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</si>
  <si>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</si>
  <si>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</si>
  <si>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</si>
  <si>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</si>
  <si>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</si>
  <si>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</si>
  <si>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</si>
  <si>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</si>
  <si>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</si>
  <si>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</si>
  <si>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</si>
  <si>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</si>
  <si>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</si>
  <si>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</si>
  <si>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</si>
  <si>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</si>
  <si>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</si>
  <si>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</si>
  <si>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</si>
  <si>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</si>
  <si>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</si>
  <si>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</si>
  <si>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</si>
  <si>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</si>
  <si>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</si>
  <si>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</si>
  <si>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</si>
  <si>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</si>
  <si>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</si>
  <si>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</si>
  <si>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</si>
  <si>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</si>
  <si>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</si>
  <si>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</si>
  <si>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</si>
  <si>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</si>
  <si>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</si>
  <si>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</si>
  <si>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</si>
  <si>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</si>
  <si>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</si>
  <si>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</si>
  <si>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</si>
  <si>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</si>
  <si>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</si>
  <si>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</si>
  <si>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</si>
  <si>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</si>
  <si>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</si>
  <si>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</si>
  <si>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</si>
  <si>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</si>
  <si>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</si>
  <si>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</si>
  <si>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</si>
  <si>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</si>
  <si>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</si>
  <si>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</si>
  <si>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</si>
  <si>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</si>
  <si>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</si>
  <si>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</si>
  <si>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</si>
  <si>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</si>
  <si>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</si>
  <si>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</si>
  <si>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</si>
  <si>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</si>
  <si>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</si>
  <si>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</si>
  <si>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</si>
  <si>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</si>
  <si>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</si>
  <si>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</si>
  <si>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</si>
  <si>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</si>
  <si>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</si>
  <si>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</si>
  <si>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</si>
  <si>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</si>
  <si>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</si>
  <si>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</si>
  <si>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</si>
  <si>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</si>
  <si>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</si>
  <si>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</si>
  <si>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</si>
  <si>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</si>
  <si>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</si>
  <si>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</si>
  <si>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</si>
  <si>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</si>
  <si>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</si>
  <si>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</si>
  <si>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</si>
  <si>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</si>
  <si>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</si>
  <si>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</si>
  <si>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</si>
  <si>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</si>
  <si>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</si>
  <si>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</si>
  <si>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</si>
  <si>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</si>
  <si>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</si>
  <si>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</si>
  <si>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</si>
  <si>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</si>
  <si>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</si>
  <si>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</si>
  <si>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</si>
  <si>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</si>
  <si>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</si>
  <si>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</si>
  <si>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</si>
  <si>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</si>
  <si>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</si>
  <si>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</si>
  <si>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</si>
  <si>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</si>
  <si>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</si>
  <si>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</si>
  <si>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</si>
  <si>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</si>
  <si>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</si>
  <si>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</si>
  <si>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</si>
  <si>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</si>
  <si>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</si>
  <si>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</si>
  <si>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</si>
  <si>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</si>
  <si>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</si>
  <si>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</si>
  <si>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</si>
  <si>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</si>
  <si>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</si>
  <si>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</si>
  <si>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</si>
  <si>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</si>
  <si>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</si>
  <si>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</si>
  <si>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</si>
  <si>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</si>
  <si>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</si>
  <si>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</si>
  <si>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</si>
  <si>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</si>
  <si>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</si>
  <si>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</si>
  <si>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</si>
  <si>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</si>
  <si>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</si>
  <si>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</si>
  <si>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</si>
  <si>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</si>
  <si>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</si>
  <si>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</si>
  <si>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</si>
  <si>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</si>
  <si>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</si>
  <si>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</si>
  <si>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</si>
  <si>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</si>
  <si>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</si>
  <si>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</si>
  <si>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</si>
  <si>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</si>
  <si>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</si>
  <si>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</si>
  <si>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</si>
  <si>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</si>
  <si>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</si>
  <si>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</si>
  <si>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</si>
  <si>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</si>
  <si>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</si>
  <si>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</si>
  <si>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</si>
  <si>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</si>
  <si>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</si>
  <si>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</si>
  <si>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</si>
  <si>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</si>
  <si>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</si>
  <si>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</si>
  <si>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</si>
  <si>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</si>
  <si>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</si>
  <si>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</si>
  <si>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</si>
  <si>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</si>
  <si>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</si>
  <si>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</si>
  <si>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</si>
  <si>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</si>
  <si>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</si>
  <si>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</si>
  <si>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</si>
  <si>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</si>
  <si>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</si>
  <si>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</si>
  <si>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</si>
  <si>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</si>
  <si>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</si>
  <si>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</si>
  <si>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</si>
  <si>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</si>
  <si>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</si>
  <si>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</si>
  <si>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</si>
  <si>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</si>
  <si>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</si>
  <si>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</si>
  <si>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</si>
  <si>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</si>
  <si>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</si>
  <si>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</si>
  <si>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</si>
  <si>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</si>
  <si>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</si>
  <si>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</si>
  <si>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</si>
  <si>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</si>
  <si>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</si>
  <si>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</si>
  <si>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</si>
  <si>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</si>
  <si>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</si>
  <si>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</si>
  <si>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</si>
  <si>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</si>
  <si>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</si>
  <si>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</si>
  <si>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</si>
  <si>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</si>
  <si>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</si>
  <si>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</si>
  <si>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</si>
  <si>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</si>
  <si>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</si>
  <si>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</si>
  <si>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</si>
  <si>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</si>
  <si>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</si>
  <si>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</si>
  <si>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</si>
  <si>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</si>
  <si>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</si>
  <si>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</si>
  <si>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</si>
  <si>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</si>
  <si>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</si>
  <si>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</si>
  <si>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</si>
  <si>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</si>
  <si>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</si>
  <si>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</si>
  <si>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</si>
  <si>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</si>
  <si>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</si>
  <si>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</si>
  <si>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</si>
  <si>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</si>
  <si>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</si>
  <si>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</si>
  <si>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</si>
  <si>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</si>
  <si>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</si>
  <si>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</si>
  <si>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</si>
  <si>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</si>
  <si>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</si>
  <si>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</si>
  <si>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</si>
  <si>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</si>
  <si>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</si>
  <si>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</si>
  <si>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</si>
  <si>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</si>
  <si>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</si>
  <si>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</si>
  <si>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</si>
  <si>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</si>
  <si>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</si>
  <si>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</si>
  <si>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</si>
  <si>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</si>
  <si>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</si>
  <si>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</si>
  <si>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</si>
  <si>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</si>
  <si>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</si>
  <si>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</si>
  <si>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</si>
  <si>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</si>
  <si>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</si>
  <si>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</si>
  <si>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</si>
  <si>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</si>
  <si>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</si>
  <si>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</si>
  <si>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</si>
  <si>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</si>
  <si>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</si>
  <si>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</si>
  <si>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</si>
  <si>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</si>
  <si>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</si>
  <si>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</si>
  <si>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</si>
  <si>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</si>
  <si>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</si>
  <si>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</si>
  <si>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</si>
  <si>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</si>
  <si>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</si>
  <si>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</si>
  <si>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</si>
  <si>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</si>
  <si>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</si>
  <si>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</si>
  <si>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</si>
  <si>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</si>
  <si>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</si>
  <si>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</si>
  <si>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</si>
  <si>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</si>
  <si>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</si>
  <si>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</si>
  <si>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</si>
  <si>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</si>
  <si>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</si>
  <si>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</si>
  <si>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</si>
  <si>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</si>
  <si>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</si>
  <si>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</si>
  <si>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</si>
  <si>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</si>
  <si>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</si>
  <si>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</si>
  <si>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</si>
  <si>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</si>
  <si>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</si>
  <si>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</si>
  <si>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</si>
  <si>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</si>
  <si>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</si>
  <si>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</si>
  <si>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</si>
  <si>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</si>
  <si>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</si>
  <si>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</si>
  <si>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</si>
  <si>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</si>
  <si>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</si>
  <si>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</si>
  <si>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</si>
  <si>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</si>
  <si>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</si>
  <si>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</si>
  <si>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</si>
  <si>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</si>
  <si>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</si>
  <si>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</si>
  <si>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</si>
  <si>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</si>
  <si>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</si>
  <si>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</si>
  <si>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</si>
  <si>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</si>
  <si>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</si>
  <si>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</si>
  <si>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</si>
  <si>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</si>
  <si>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</si>
  <si>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</si>
  <si>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</si>
  <si>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</si>
  <si>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</si>
  <si>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</si>
  <si>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</si>
  <si>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</si>
  <si>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</si>
  <si>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</si>
  <si>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</si>
  <si>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</si>
  <si>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</si>
  <si>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</si>
  <si>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</si>
  <si>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</si>
  <si>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</si>
  <si>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</si>
  <si>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</si>
  <si>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</si>
  <si>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</si>
  <si>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</si>
  <si>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</si>
  <si>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</si>
  <si>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</si>
  <si>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</si>
  <si>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</si>
  <si>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</si>
  <si>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</si>
  <si>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</si>
  <si>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</si>
  <si>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</si>
  <si>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</si>
  <si>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</si>
  <si>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</si>
  <si>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</si>
  <si>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</si>
  <si>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</si>
  <si>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</si>
  <si>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</si>
  <si>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</si>
  <si>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</si>
  <si>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</si>
  <si>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</si>
  <si>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</si>
  <si>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</si>
  <si>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</si>
  <si>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</si>
  <si>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</si>
  <si>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</si>
  <si>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</si>
  <si>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</si>
  <si>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</si>
  <si>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</si>
  <si>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</si>
  <si>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</si>
  <si>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</si>
  <si>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</si>
  <si>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</si>
  <si>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</si>
  <si>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</si>
  <si>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</si>
  <si>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</si>
  <si>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</si>
  <si>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</si>
  <si>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</si>
  <si>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</si>
  <si>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</si>
  <si>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</si>
  <si>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</si>
  <si>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</si>
  <si>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</si>
  <si>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</si>
  <si>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</si>
  <si>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</si>
  <si>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</si>
  <si>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</si>
  <si>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</si>
  <si>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</si>
  <si>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</si>
  <si>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</si>
  <si>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</si>
  <si>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</si>
  <si>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</si>
  <si>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</si>
  <si>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</si>
  <si>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</si>
  <si>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</si>
  <si>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</si>
  <si>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</si>
  <si>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</si>
  <si>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</si>
  <si>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</si>
  <si>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</si>
  <si>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</si>
  <si>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</si>
  <si>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</si>
  <si>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</si>
  <si>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</si>
  <si>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</si>
  <si>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</si>
  <si>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</si>
  <si>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</si>
  <si>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</si>
  <si>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</si>
  <si>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</si>
  <si>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</si>
  <si>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</si>
  <si>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</si>
  <si>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</si>
  <si>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</si>
  <si>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</si>
  <si>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</si>
  <si>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</si>
  <si>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</si>
  <si>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</si>
  <si>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</si>
  <si>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</si>
  <si>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</si>
  <si>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</si>
  <si>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</si>
  <si>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</si>
  <si>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</si>
  <si>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</si>
  <si>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</si>
  <si>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</si>
  <si>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</si>
  <si>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</si>
  <si>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</si>
  <si>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</si>
  <si>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</si>
  <si>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</si>
  <si>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</si>
  <si>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</si>
  <si>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</si>
  <si>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</si>
  <si>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</si>
  <si>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</si>
  <si>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</si>
  <si>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</si>
  <si>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</si>
  <si>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</si>
  <si>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</si>
  <si>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</si>
  <si>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</si>
  <si>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</si>
  <si>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</si>
  <si>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</si>
  <si>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</si>
  <si>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</si>
  <si>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</si>
  <si>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</si>
  <si>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</si>
  <si>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</si>
  <si>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</si>
  <si>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</si>
  <si>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</si>
  <si>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</si>
  <si>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</si>
  <si>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</si>
  <si>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</si>
  <si>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</si>
  <si>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</si>
  <si>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</si>
  <si>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</si>
  <si>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</si>
  <si>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</si>
  <si>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</si>
  <si>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</si>
  <si>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</si>
  <si>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</si>
  <si>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</si>
  <si>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</si>
  <si>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</si>
  <si>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</si>
  <si>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</si>
  <si>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</si>
  <si>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</si>
  <si>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</si>
  <si>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</si>
  <si>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</si>
  <si>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</si>
  <si>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</si>
  <si>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</si>
  <si>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</si>
  <si>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</si>
  <si>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</si>
  <si>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</si>
  <si>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</si>
  <si>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</si>
  <si>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</si>
  <si>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</si>
  <si>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</si>
  <si>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</si>
  <si>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</si>
  <si>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</si>
  <si>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</si>
  <si>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</si>
  <si>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</si>
  <si>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</si>
  <si>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</si>
  <si>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</si>
  <si>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</si>
  <si>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</si>
  <si>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</si>
  <si>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</si>
  <si>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</si>
  <si>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</si>
  <si>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</si>
  <si>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</si>
  <si>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</si>
  <si>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</si>
  <si>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</si>
  <si>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</si>
  <si>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</si>
  <si>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</si>
  <si>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</si>
  <si>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</si>
  <si>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</si>
  <si>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</si>
  <si>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</si>
  <si>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</si>
  <si>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</si>
  <si>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</si>
  <si>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</si>
  <si>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</si>
  <si>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</si>
  <si>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</si>
  <si>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</si>
  <si>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</si>
  <si>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</si>
  <si>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</si>
  <si>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</si>
  <si>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</si>
  <si>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</si>
  <si>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</si>
  <si>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</si>
  <si>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</si>
  <si>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</si>
  <si>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</si>
  <si>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</si>
  <si>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</si>
  <si>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</si>
  <si>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</si>
  <si>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</si>
  <si>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</si>
  <si>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</si>
  <si>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</si>
  <si>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</si>
  <si>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</si>
  <si>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</si>
  <si>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</si>
  <si>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</si>
  <si>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</si>
  <si>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</si>
  <si>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</si>
  <si>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</si>
  <si>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</si>
  <si>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</si>
  <si>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</si>
  <si>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</si>
  <si>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</si>
  <si>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</si>
  <si>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</si>
  <si>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</si>
  <si>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</si>
  <si>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</si>
  <si>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</si>
  <si>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</si>
  <si>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</si>
  <si>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</si>
  <si>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</si>
  <si>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</si>
  <si>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</si>
  <si>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</si>
  <si>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</si>
  <si>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</si>
  <si>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</si>
  <si>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</si>
  <si>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</si>
  <si>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</si>
  <si>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</si>
  <si>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</si>
  <si>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</si>
  <si>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</si>
  <si>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</si>
  <si>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</si>
  <si>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</si>
  <si>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</si>
  <si>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</si>
  <si>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</si>
  <si>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</si>
  <si>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</si>
  <si>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</si>
  <si>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</si>
  <si>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</si>
  <si>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</si>
  <si>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</si>
  <si>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</si>
  <si>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</si>
  <si>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</si>
  <si>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</si>
  <si>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</si>
  <si>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</si>
  <si>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</si>
  <si>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</si>
  <si>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</si>
  <si>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</si>
  <si>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</si>
  <si>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</si>
  <si>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</si>
  <si>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</si>
  <si>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</si>
  <si>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</si>
  <si>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</si>
  <si>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</si>
  <si>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</si>
  <si>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</si>
  <si>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</si>
  <si>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</si>
  <si>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</si>
  <si>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</si>
  <si>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</si>
  <si>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</si>
  <si>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</si>
  <si>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</si>
  <si>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</si>
  <si>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</si>
  <si>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</si>
  <si>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</si>
  <si>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</si>
  <si>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</si>
  <si>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</si>
  <si>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</si>
  <si>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</si>
  <si>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</si>
  <si>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</si>
  <si>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</si>
  <si>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</si>
  <si>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</si>
  <si>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</si>
  <si>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</si>
  <si>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</si>
  <si>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</si>
  <si>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</si>
  <si>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</si>
  <si>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</si>
  <si>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</si>
  <si>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</si>
  <si>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</si>
  <si>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</si>
  <si>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</si>
  <si>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</si>
  <si>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</si>
  <si>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</si>
  <si>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</si>
  <si>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</si>
  <si>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</si>
  <si>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</si>
  <si>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</si>
  <si>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</si>
  <si>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</si>
  <si>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</si>
  <si>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</si>
  <si>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</si>
  <si>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</si>
  <si>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</si>
  <si>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</si>
  <si>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</si>
  <si>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</si>
  <si>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</si>
  <si>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</si>
  <si>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</si>
  <si>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</si>
  <si>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</si>
  <si>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</si>
  <si>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</si>
  <si>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</si>
  <si>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</si>
  <si>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</si>
  <si>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</si>
  <si>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</si>
  <si>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</si>
  <si>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</si>
  <si>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</si>
  <si>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</si>
  <si>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</si>
  <si>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</si>
  <si>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</si>
  <si>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</si>
  <si>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</si>
  <si>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</si>
  <si>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</si>
  <si>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</si>
  <si>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</si>
  <si>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</si>
  <si>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</si>
  <si>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</si>
  <si>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</si>
  <si>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</si>
  <si>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</si>
  <si>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</si>
  <si>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</si>
  <si>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</si>
  <si>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</si>
  <si>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</si>
  <si>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</si>
  <si>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</si>
  <si>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</si>
  <si>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</si>
  <si>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</si>
  <si>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</si>
  <si>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</si>
  <si>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</si>
  <si>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</si>
  <si>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</si>
  <si>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</si>
  <si>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</si>
  <si>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</si>
  <si>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</si>
  <si>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</si>
  <si>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</si>
  <si>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</si>
  <si>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</si>
  <si>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</si>
  <si>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</si>
  <si>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</si>
  <si>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</si>
  <si>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</si>
  <si>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</si>
  <si>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</si>
  <si>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</si>
  <si>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</si>
  <si>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</si>
  <si>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</si>
  <si>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</si>
  <si>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</si>
  <si>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</si>
  <si>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</si>
  <si>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</si>
  <si>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</si>
  <si>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</si>
  <si>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</si>
  <si>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</si>
  <si>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</si>
  <si>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</si>
  <si>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</si>
  <si>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</si>
  <si>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</si>
  <si>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</si>
  <si>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</si>
  <si>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</si>
  <si>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</si>
  <si>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</si>
  <si>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</si>
  <si>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</si>
  <si>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</si>
  <si>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</si>
  <si>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</si>
  <si>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</si>
  <si>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</si>
  <si>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</si>
  <si>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</si>
  <si>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</si>
  <si>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</si>
  <si>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</si>
  <si>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</si>
  <si>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</si>
  <si>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</si>
  <si>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</si>
  <si>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</si>
  <si>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</si>
  <si>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</si>
  <si>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</si>
  <si>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</si>
  <si>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</si>
  <si>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</si>
  <si>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</si>
  <si>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</si>
  <si>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</si>
  <si>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</si>
  <si>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</si>
  <si>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</si>
  <si>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</si>
  <si>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</si>
  <si>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</si>
  <si>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</si>
  <si>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</si>
  <si>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</si>
  <si>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</si>
  <si>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</si>
  <si>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</si>
  <si>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</si>
  <si>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</si>
  <si>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</si>
  <si>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</si>
  <si>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</si>
  <si>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</si>
  <si>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</si>
  <si>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</si>
  <si>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</si>
  <si>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</si>
  <si>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</si>
  <si>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</si>
  <si>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</si>
  <si>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</si>
  <si>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</si>
  <si>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</si>
  <si>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</si>
  <si>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</si>
  <si>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</si>
  <si>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</si>
  <si>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</si>
  <si>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</si>
  <si>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</si>
  <si>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</si>
  <si>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</si>
  <si>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</si>
  <si>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</si>
  <si>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</si>
  <si>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</si>
  <si>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</si>
  <si>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</si>
  <si>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</si>
  <si>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</si>
  <si>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</si>
  <si>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</si>
  <si>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</si>
  <si>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</si>
  <si>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</si>
  <si>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</si>
  <si>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</si>
  <si>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</si>
  <si>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</si>
  <si>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</si>
  <si>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</si>
  <si>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</si>
  <si>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</si>
  <si>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</si>
  <si>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</si>
  <si>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</si>
  <si>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</si>
  <si>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</si>
  <si>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</si>
  <si>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</si>
  <si>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</si>
  <si>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</si>
  <si>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</si>
  <si>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</si>
  <si>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</si>
  <si>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</si>
  <si>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</si>
  <si>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</si>
  <si>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</si>
  <si>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</si>
  <si>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</si>
  <si>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</si>
  <si>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</si>
  <si>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</si>
  <si>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</si>
  <si>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</si>
  <si>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</si>
  <si>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</si>
  <si>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</si>
  <si>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</si>
  <si>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</si>
  <si>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</si>
  <si>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</si>
  <si>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</si>
  <si>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</si>
  <si>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</si>
  <si>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</si>
  <si>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</si>
  <si>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</si>
  <si>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</si>
  <si>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</si>
  <si>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</si>
  <si>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</si>
  <si>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</si>
  <si>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</si>
  <si>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</si>
  <si>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</si>
  <si>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</si>
  <si>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</si>
  <si>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</si>
  <si>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</si>
  <si>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</si>
  <si>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</si>
  <si>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</si>
  <si>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</si>
  <si>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</si>
  <si>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</si>
  <si>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</si>
  <si>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</si>
  <si>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</si>
  <si>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</si>
  <si>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</si>
  <si>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</si>
  <si>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</si>
  <si>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</si>
  <si>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</si>
  <si>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</si>
  <si>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</si>
  <si>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</si>
  <si>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</si>
  <si>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</si>
  <si>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</si>
  <si>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</si>
  <si>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</si>
  <si>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</si>
  <si>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</si>
  <si>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</si>
  <si>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</si>
  <si>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</si>
  <si>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</si>
  <si>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</si>
  <si>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</si>
  <si>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</si>
  <si>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</si>
  <si>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</si>
  <si>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</si>
  <si>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</si>
  <si>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</si>
  <si>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</si>
  <si>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</si>
  <si>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</si>
  <si>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</si>
  <si>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</si>
  <si>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</si>
  <si>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</si>
  <si>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</si>
  <si>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</si>
  <si>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</si>
  <si>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</si>
  <si>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</si>
  <si>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</si>
  <si>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</si>
  <si>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</si>
  <si>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</si>
  <si>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</si>
  <si>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</si>
  <si>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</si>
  <si>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</si>
  <si>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</si>
  <si>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</si>
  <si>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</si>
  <si>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</si>
  <si>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</si>
  <si>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</si>
  <si>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</si>
  <si>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</si>
  <si>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</si>
  <si>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</si>
  <si>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</si>
  <si>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</si>
  <si>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</si>
  <si>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</si>
  <si>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</si>
  <si>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</si>
  <si>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</si>
  <si>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</si>
  <si>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</si>
  <si>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</si>
  <si>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</si>
  <si>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</si>
  <si>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</si>
  <si>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</si>
  <si>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</si>
  <si>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</si>
  <si>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</si>
  <si>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</si>
  <si>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</si>
  <si>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</si>
  <si>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</si>
  <si>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</si>
  <si>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</si>
  <si>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</si>
  <si>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</si>
  <si>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</si>
  <si>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</si>
  <si>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</si>
  <si>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</si>
  <si>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</si>
  <si>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</si>
  <si>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</si>
  <si>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</si>
  <si>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</si>
  <si>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</si>
  <si>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</si>
  <si>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</si>
  <si>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</si>
  <si>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</si>
  <si>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</si>
  <si>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</si>
  <si>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</si>
  <si>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</si>
  <si>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</si>
  <si>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</si>
  <si>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</si>
  <si>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</si>
  <si>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</si>
  <si>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</si>
  <si>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</si>
  <si>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</si>
  <si>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</si>
  <si>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</si>
  <si>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</si>
  <si>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</si>
  <si>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</si>
  <si>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</si>
  <si>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</si>
  <si>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</si>
  <si>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</si>
  <si>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</si>
  <si>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</si>
  <si>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</si>
  <si>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</si>
  <si>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</si>
  <si>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</si>
  <si>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</si>
  <si>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</si>
  <si>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</si>
  <si>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</si>
  <si>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</si>
  <si>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</si>
  <si>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</si>
  <si>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</si>
  <si>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</si>
  <si>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</si>
  <si>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</si>
  <si>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</si>
  <si>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</si>
  <si>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</si>
  <si>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</si>
  <si>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</si>
  <si>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</si>
  <si>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</si>
  <si>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</si>
  <si>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</si>
  <si>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</si>
  <si>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</si>
  <si>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</si>
  <si>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</si>
  <si>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</si>
  <si>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</si>
  <si>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</si>
  <si>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</si>
  <si>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</si>
  <si>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</si>
  <si>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</si>
  <si>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</si>
  <si>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</si>
  <si>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</si>
  <si>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</si>
  <si>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</si>
  <si>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</si>
  <si>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</si>
  <si>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</si>
  <si>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</si>
  <si>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</si>
  <si>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</si>
  <si>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</si>
  <si>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</si>
  <si>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</si>
  <si>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</si>
  <si>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</si>
  <si>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</si>
  <si>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</si>
  <si>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</si>
  <si>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</si>
  <si>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</si>
  <si>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</si>
  <si>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</si>
  <si>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</si>
  <si>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</si>
  <si>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</si>
  <si>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</si>
  <si>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</si>
  <si>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</si>
  <si>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</si>
  <si>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</si>
  <si>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</si>
  <si>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</si>
  <si>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</si>
  <si>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</si>
  <si>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</si>
  <si>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</si>
  <si>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</si>
  <si>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</si>
  <si>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</si>
  <si>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</si>
  <si>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</si>
  <si>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</si>
  <si>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</si>
  <si>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</si>
  <si>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</si>
  <si>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</si>
  <si>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</si>
  <si>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</si>
  <si>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</si>
  <si>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</si>
  <si>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</si>
  <si>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</si>
  <si>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</si>
  <si>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</si>
  <si>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</si>
  <si>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</si>
  <si>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</si>
  <si>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</si>
  <si>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</si>
  <si>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</si>
  <si>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</si>
  <si>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</si>
  <si>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</si>
  <si>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</si>
  <si>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</si>
  <si>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</si>
  <si>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</si>
  <si>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</si>
  <si>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</si>
  <si>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</si>
  <si>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</si>
  <si>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</si>
  <si>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</si>
  <si>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</si>
  <si>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</si>
  <si>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</si>
  <si>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</si>
  <si>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</si>
  <si>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</si>
  <si>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</si>
  <si>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</si>
  <si>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</si>
  <si>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</si>
  <si>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</si>
  <si>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</si>
  <si>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</si>
  <si>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</si>
  <si>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</si>
  <si>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</si>
  <si>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</si>
  <si>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</si>
  <si>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</si>
  <si>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</si>
  <si>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</si>
  <si>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</si>
  <si>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</si>
  <si>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</si>
  <si>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</si>
  <si>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</si>
  <si>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</si>
  <si>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</si>
  <si>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</si>
  <si>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</si>
  <si>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</si>
  <si>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</si>
  <si>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</si>
  <si>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</si>
  <si>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</si>
  <si>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</si>
  <si>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</si>
  <si>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</si>
  <si>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</si>
  <si>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</si>
  <si>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</si>
  <si>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</si>
  <si>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</si>
  <si>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</si>
  <si>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</si>
  <si>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</si>
  <si>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</si>
  <si>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</si>
  <si>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</si>
  <si>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</si>
  <si>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</si>
  <si>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</si>
  <si>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</si>
  <si>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</si>
  <si>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</si>
  <si>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</si>
  <si>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</si>
  <si>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</si>
  <si>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</si>
  <si>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</si>
  <si>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</si>
  <si>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</si>
  <si>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</si>
  <si>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</si>
  <si>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</si>
  <si>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</si>
  <si>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</si>
  <si>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</si>
  <si>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</si>
  <si>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</si>
  <si>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</si>
  <si>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</si>
  <si>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</si>
  <si>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</si>
  <si>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</si>
  <si>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</si>
  <si>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</si>
  <si>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</si>
  <si>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</si>
  <si>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</si>
  <si>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</si>
  <si>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</si>
  <si>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</si>
  <si>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</si>
  <si>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</si>
  <si>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</si>
  <si>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</si>
  <si>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</si>
  <si>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</si>
  <si>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</si>
  <si>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</si>
  <si>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</si>
  <si>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</si>
  <si>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</si>
  <si>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</si>
  <si>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</si>
  <si>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</si>
  <si>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</si>
  <si>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</si>
  <si>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</si>
  <si>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</si>
  <si>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</si>
  <si>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</si>
  <si>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</si>
  <si>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</si>
  <si>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</si>
  <si>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</si>
  <si>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</si>
  <si>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</si>
  <si>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</si>
  <si>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</si>
  <si>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</si>
  <si>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</si>
  <si>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</si>
  <si>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</si>
  <si>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</si>
  <si>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</si>
  <si>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</si>
  <si>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</si>
  <si>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</si>
  <si>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</si>
  <si>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</si>
  <si>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</si>
  <si>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</si>
  <si>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</si>
  <si>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</si>
  <si>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</si>
  <si>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</si>
  <si>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</si>
  <si>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</si>
  <si>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</si>
  <si>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</si>
  <si>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</si>
  <si>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</si>
  <si>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</si>
  <si>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</si>
  <si>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</si>
  <si>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</si>
  <si>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</si>
  <si>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</si>
  <si>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</si>
  <si>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</si>
  <si>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</si>
  <si>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</si>
  <si>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</si>
  <si>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</si>
  <si>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</si>
  <si>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</si>
  <si>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</si>
  <si>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</si>
  <si>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</si>
  <si>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</si>
  <si>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</si>
  <si>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</si>
  <si>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</si>
  <si>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</si>
  <si>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</si>
  <si>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</si>
  <si>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</si>
  <si>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</si>
  <si>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</si>
  <si>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</si>
  <si>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</si>
  <si>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</si>
  <si>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</si>
  <si>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</si>
  <si>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</si>
  <si>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</si>
  <si>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</si>
  <si>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</si>
  <si>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</si>
  <si>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</si>
  <si>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</si>
  <si>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</si>
  <si>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</si>
  <si>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</si>
  <si>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</si>
  <si>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</si>
  <si>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</si>
  <si>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</si>
  <si>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</si>
  <si>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</si>
  <si>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</si>
  <si>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</si>
  <si>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</si>
  <si>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</si>
  <si>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</si>
  <si>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</si>
  <si>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</si>
  <si>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</si>
  <si>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</si>
  <si>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</si>
  <si>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</si>
  <si>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</si>
  <si>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</si>
  <si>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</si>
  <si>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</si>
  <si>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</si>
  <si>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</si>
  <si>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</si>
  <si>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</si>
  <si>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</si>
  <si>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</si>
  <si>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</si>
  <si>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</si>
  <si>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</si>
  <si>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</si>
  <si>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</si>
  <si>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</si>
  <si>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</si>
  <si>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</si>
  <si>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</si>
  <si>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</si>
  <si>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</si>
  <si>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</si>
  <si>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</si>
  <si>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</si>
  <si>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</si>
  <si>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</si>
  <si>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</si>
  <si>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</si>
  <si>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</si>
  <si>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</si>
  <si>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</si>
  <si>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</si>
  <si>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</si>
  <si>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</si>
  <si>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</si>
  <si>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</si>
  <si>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</si>
  <si>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</si>
  <si>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</si>
  <si>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</si>
  <si>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</si>
  <si>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</si>
  <si>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</si>
  <si>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</si>
  <si>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</si>
  <si>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</si>
  <si>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</si>
  <si>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</si>
  <si>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</si>
  <si>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</si>
  <si>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</si>
  <si>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</si>
  <si>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</si>
  <si>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</si>
  <si>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</si>
  <si>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</si>
  <si>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</si>
  <si>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</si>
  <si>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</si>
  <si>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</si>
  <si>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</si>
  <si>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</si>
  <si>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</si>
  <si>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</si>
  <si>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</si>
  <si>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</si>
  <si>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</si>
  <si>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</si>
  <si>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</si>
  <si>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</si>
  <si>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</si>
  <si>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</si>
  <si>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</si>
  <si>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</si>
  <si>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</si>
  <si>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</si>
  <si>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</si>
  <si>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</si>
  <si>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</si>
  <si>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</si>
  <si>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</si>
  <si>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</si>
  <si>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</si>
  <si>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</si>
  <si>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</si>
  <si>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</si>
  <si>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</si>
  <si>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</si>
  <si>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</si>
  <si>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</si>
  <si>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</si>
  <si>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</si>
  <si>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</si>
  <si>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</si>
  <si>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</si>
  <si>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</si>
  <si>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</si>
  <si>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</si>
  <si>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</si>
  <si>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</si>
  <si>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</si>
  <si>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</si>
  <si>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</si>
  <si>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</si>
  <si>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</si>
  <si>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</si>
  <si>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</si>
  <si>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</si>
  <si>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</si>
  <si>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</si>
  <si>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</si>
  <si>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</si>
  <si>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</si>
  <si>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</si>
  <si>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</si>
  <si>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</si>
  <si>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</si>
  <si>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</si>
  <si>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</si>
  <si>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</si>
  <si>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</si>
  <si>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</si>
  <si>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</si>
  <si>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</si>
  <si>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</si>
  <si>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</si>
  <si>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</si>
  <si>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</si>
  <si>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</si>
  <si>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</si>
  <si>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</si>
  <si>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</si>
  <si>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</si>
  <si>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</si>
  <si>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</si>
  <si>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</si>
  <si>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</si>
  <si>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</si>
  <si>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</si>
  <si>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</si>
  <si>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</si>
  <si>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</si>
  <si>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</si>
  <si>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</si>
  <si>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</si>
  <si>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</si>
  <si>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</si>
  <si>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</si>
  <si>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</si>
  <si>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</si>
  <si>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</si>
  <si>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</si>
  <si>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</si>
  <si>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</si>
  <si>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</si>
  <si>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</si>
  <si>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</si>
  <si>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</si>
  <si>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</si>
  <si>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</si>
  <si>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</si>
  <si>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</si>
  <si>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</si>
  <si>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</si>
  <si>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</si>
  <si>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</si>
  <si>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</si>
  <si>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</si>
  <si>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</si>
  <si>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</si>
  <si>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</si>
  <si>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</si>
  <si>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</si>
  <si>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</si>
  <si>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</si>
  <si>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</si>
  <si>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</si>
  <si>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</si>
  <si>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</si>
  <si>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</si>
  <si>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</si>
  <si>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</si>
  <si>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</si>
  <si>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</si>
  <si>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</si>
  <si>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</si>
  <si>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</si>
  <si>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</si>
  <si>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</si>
  <si>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</si>
  <si>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</si>
  <si>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</si>
  <si>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</si>
  <si>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</si>
  <si>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</si>
  <si>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</si>
  <si>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</si>
  <si>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</si>
  <si>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</si>
  <si>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</si>
  <si>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</si>
  <si>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</si>
  <si>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</si>
  <si>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</si>
  <si>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</si>
  <si>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</si>
  <si>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</si>
  <si>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</si>
  <si>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</si>
  <si>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</si>
  <si>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</si>
  <si>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</si>
  <si>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</si>
  <si>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</si>
  <si>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</si>
  <si>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</si>
  <si>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</si>
  <si>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</si>
  <si>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</si>
  <si>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</si>
  <si>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</si>
  <si>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</si>
  <si>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</si>
  <si>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</si>
  <si>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</si>
  <si>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</si>
  <si>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</si>
  <si>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</si>
  <si>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</si>
  <si>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</si>
  <si>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</si>
  <si>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</si>
  <si>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</si>
  <si>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</si>
  <si>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</si>
  <si>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</si>
  <si>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</si>
  <si>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</si>
  <si>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</si>
  <si>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</si>
  <si>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</si>
  <si>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</si>
  <si>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</si>
  <si>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</si>
  <si>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</si>
  <si>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</si>
  <si>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</si>
  <si>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</si>
  <si>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</si>
  <si>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</si>
  <si>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</si>
  <si>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</si>
  <si>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</si>
  <si>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</si>
  <si>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</si>
  <si>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</si>
  <si>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</si>
  <si>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</si>
  <si>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</si>
  <si>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</si>
  <si>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</si>
  <si>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</si>
  <si>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</si>
  <si>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</si>
  <si>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</si>
  <si>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</si>
  <si>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</si>
  <si>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</si>
  <si>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</si>
  <si>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</si>
  <si>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</si>
  <si>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</si>
  <si>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</si>
  <si>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</si>
  <si>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</si>
  <si>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</si>
  <si>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</si>
  <si>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</si>
  <si>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</si>
  <si>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</si>
  <si>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</si>
  <si>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</si>
  <si>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</si>
  <si>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</si>
  <si>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</si>
  <si>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</si>
  <si>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</si>
  <si>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</si>
  <si>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</si>
  <si>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</si>
  <si>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</si>
  <si>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</si>
  <si>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</si>
  <si>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</si>
  <si>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</si>
  <si>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</si>
  <si>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</si>
  <si>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</si>
  <si>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</si>
  <si>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</si>
  <si>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</si>
  <si>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</si>
  <si>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</si>
  <si>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</si>
  <si>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</si>
  <si>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</si>
  <si>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</si>
  <si>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</si>
  <si>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</si>
  <si>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</si>
  <si>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</si>
  <si>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</si>
  <si>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</si>
  <si>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</si>
  <si>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</si>
  <si>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</si>
  <si>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</si>
  <si>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</si>
  <si>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</si>
  <si>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</si>
  <si>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</si>
  <si>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</si>
  <si>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</si>
  <si>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</si>
  <si>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</si>
  <si>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</si>
  <si>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</si>
  <si>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</si>
  <si>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</si>
  <si>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</si>
  <si>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</si>
  <si>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</si>
  <si>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</si>
  <si>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</si>
  <si>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</si>
  <si>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</si>
  <si>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</si>
  <si>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</si>
  <si>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</si>
  <si>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</si>
  <si>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</si>
  <si>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</si>
  <si>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</si>
  <si>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</si>
  <si>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</si>
  <si>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</si>
  <si>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</si>
  <si>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</si>
  <si>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</si>
  <si>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</si>
  <si>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</si>
  <si>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</si>
  <si>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</si>
  <si>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</si>
  <si>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</si>
  <si>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</si>
  <si>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</si>
  <si>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</si>
  <si>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</si>
  <si>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</si>
  <si>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</si>
  <si>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</si>
  <si>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</si>
  <si>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</si>
  <si>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</si>
  <si>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</si>
  <si>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</si>
  <si>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</si>
  <si>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</si>
  <si>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</si>
  <si>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</si>
  <si>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</si>
  <si>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</si>
  <si>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</si>
  <si>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</si>
  <si>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</si>
  <si>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</si>
  <si>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</si>
  <si>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</si>
  <si>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</si>
  <si>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</si>
  <si>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</si>
  <si>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</si>
  <si>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</si>
  <si>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</si>
  <si>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</si>
  <si>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</si>
  <si>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</si>
  <si>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</si>
  <si>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</si>
  <si>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</si>
  <si>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</si>
  <si>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</si>
  <si>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</si>
  <si>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</si>
  <si>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</si>
  <si>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</si>
  <si>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</si>
  <si>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</si>
  <si>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</si>
  <si>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</si>
  <si>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</si>
  <si>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</si>
  <si>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</si>
  <si>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</si>
  <si>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</si>
  <si>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</si>
  <si>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</si>
  <si>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</si>
  <si>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</si>
  <si>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</si>
  <si>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</si>
  <si>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</si>
  <si>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</si>
  <si>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</si>
  <si>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</si>
  <si>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</si>
  <si>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</si>
  <si>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</si>
  <si>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</si>
  <si>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</si>
  <si>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</si>
  <si>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</si>
  <si>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</si>
  <si>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</si>
  <si>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</si>
  <si>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</si>
  <si>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</si>
  <si>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</si>
  <si>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</si>
  <si>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</si>
  <si>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</si>
  <si>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</si>
  <si>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</si>
  <si>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</si>
  <si>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</si>
  <si>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</si>
  <si>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</si>
  <si>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</si>
  <si>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</si>
  <si>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</si>
  <si>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</si>
  <si>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</si>
  <si>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</si>
  <si>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</si>
  <si>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</si>
  <si>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</si>
  <si>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</si>
  <si>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</si>
  <si>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</si>
  <si>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</si>
  <si>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</si>
  <si>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</si>
  <si>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</si>
  <si>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</si>
  <si>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</si>
  <si>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</si>
  <si>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</si>
  <si>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</si>
  <si>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</si>
  <si>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</si>
  <si>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</si>
  <si>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</si>
  <si>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</si>
  <si>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</si>
  <si>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</si>
  <si>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</si>
  <si>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</si>
  <si>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</si>
  <si>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</si>
  <si>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</si>
  <si>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</si>
  <si>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</si>
  <si>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</si>
  <si>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</si>
  <si>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</si>
  <si>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</si>
  <si>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</si>
  <si>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</si>
  <si>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</si>
  <si>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</si>
  <si>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</si>
  <si>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</si>
  <si>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</si>
  <si>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</si>
  <si>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</si>
  <si>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</si>
  <si>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</si>
  <si>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</si>
  <si>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</si>
  <si>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</si>
  <si>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</si>
  <si>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</si>
  <si>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</si>
  <si>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</si>
  <si>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</si>
  <si>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</si>
  <si>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</si>
  <si>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</si>
  <si>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</si>
  <si>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</si>
  <si>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</si>
  <si>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</si>
  <si>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</si>
  <si>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</si>
  <si>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</si>
  <si>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</si>
  <si>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</si>
  <si>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</si>
  <si>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</si>
  <si>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</si>
  <si>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</si>
  <si>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</si>
  <si>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</si>
  <si>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</si>
  <si>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</si>
  <si>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</si>
  <si>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</si>
  <si>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</si>
  <si>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</si>
  <si>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</si>
  <si>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</si>
  <si>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</si>
  <si>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</si>
  <si>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</si>
  <si>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</si>
  <si>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</si>
  <si>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</si>
  <si>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</si>
  <si>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</si>
  <si>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</si>
  <si>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</si>
  <si>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</si>
  <si>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</si>
  <si>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</si>
  <si>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</si>
  <si>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</si>
  <si>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</si>
  <si>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</si>
  <si>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</si>
  <si>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</si>
  <si>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</si>
  <si>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</si>
  <si>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</si>
  <si>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</si>
  <si>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</si>
  <si>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</si>
  <si>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</si>
  <si>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</si>
  <si>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</si>
  <si>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</si>
  <si>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</si>
  <si>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</si>
  <si>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</si>
  <si>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</si>
  <si>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</si>
  <si>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</si>
  <si>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</si>
  <si>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</si>
  <si>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</si>
  <si>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</si>
  <si>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</si>
  <si>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</si>
  <si>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</si>
  <si>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</si>
  <si>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</si>
  <si>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</si>
  <si>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</si>
  <si>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</si>
  <si>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</si>
  <si>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</si>
  <si>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</si>
  <si>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</si>
  <si>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</si>
  <si>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</si>
  <si>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</si>
  <si>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</si>
  <si>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</si>
  <si>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</si>
  <si>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</si>
  <si>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</si>
  <si>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</si>
  <si>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</si>
  <si>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</si>
  <si>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</si>
  <si>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</si>
  <si>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</si>
  <si>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</si>
  <si>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</si>
  <si>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</si>
  <si>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</si>
  <si>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</si>
  <si>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</si>
  <si>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</si>
  <si>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</si>
  <si>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</si>
  <si>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</si>
  <si>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</si>
  <si>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</si>
  <si>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</si>
  <si>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</si>
  <si>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</si>
  <si>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</si>
  <si>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</si>
  <si>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</si>
  <si>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</si>
  <si>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</si>
  <si>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</si>
  <si>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</si>
  <si>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</si>
  <si>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</si>
  <si>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</si>
  <si>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</si>
  <si>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</si>
  <si>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</si>
  <si>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</si>
  <si>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</si>
  <si>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</si>
  <si>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</si>
  <si>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</si>
  <si>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</si>
  <si>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</si>
  <si>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</si>
  <si>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</si>
  <si>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</si>
  <si>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</si>
  <si>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</si>
  <si>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</si>
  <si>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</si>
  <si>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</si>
  <si>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</si>
  <si>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</si>
  <si>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</si>
  <si>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</si>
  <si>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</si>
  <si>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</si>
  <si>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</si>
  <si>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</si>
  <si>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</si>
  <si>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</si>
  <si>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</si>
  <si>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</si>
  <si>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</si>
  <si>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</si>
  <si>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</si>
  <si>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</si>
  <si>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</si>
  <si>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</si>
  <si>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</si>
  <si>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</si>
  <si>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</si>
  <si>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</si>
  <si>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</si>
  <si>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</si>
  <si>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</si>
  <si>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</si>
  <si>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</si>
  <si>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</si>
  <si>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</si>
  <si>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</si>
  <si>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</si>
  <si>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</si>
  <si>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</si>
  <si>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</si>
  <si>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</si>
  <si>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</si>
  <si>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</si>
  <si>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</si>
  <si>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</si>
  <si>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</si>
  <si>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</si>
  <si>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</si>
  <si>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</si>
  <si>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</si>
  <si>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</si>
  <si>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</si>
  <si>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</si>
  <si>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</si>
  <si>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</si>
  <si>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</si>
  <si>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</si>
  <si>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</si>
  <si>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</si>
  <si>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</si>
  <si>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</si>
  <si>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</si>
  <si>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</si>
  <si>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</si>
  <si>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</si>
  <si>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</si>
  <si>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</si>
  <si>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</si>
  <si>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</si>
  <si>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</si>
  <si>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</si>
  <si>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</si>
  <si>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</si>
  <si>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</si>
  <si>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</si>
  <si>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</si>
  <si>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</si>
  <si>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</si>
  <si>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</si>
  <si>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</si>
  <si>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</si>
  <si>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</si>
  <si>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</si>
  <si>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</si>
  <si>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</si>
  <si>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</si>
  <si>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</si>
  <si>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</si>
  <si>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</si>
  <si>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</si>
  <si>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</si>
  <si>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</si>
  <si>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</si>
  <si>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</si>
  <si>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</si>
  <si>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</si>
  <si>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</si>
  <si>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</si>
  <si>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</si>
  <si>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</si>
  <si>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</si>
  <si>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</si>
  <si>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</si>
  <si>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</si>
  <si>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</si>
  <si>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</si>
  <si>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</si>
  <si>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</si>
  <si>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</si>
  <si>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</si>
  <si>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</si>
  <si>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</si>
  <si>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</si>
  <si>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</si>
  <si>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</si>
  <si>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</si>
  <si>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</si>
  <si>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</si>
  <si>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</si>
  <si>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</si>
  <si>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</si>
  <si>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</si>
  <si>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</si>
  <si>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</si>
  <si>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</si>
  <si>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</si>
  <si>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</si>
  <si>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</si>
  <si>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</si>
  <si>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</si>
  <si>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</si>
  <si>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</si>
  <si>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</si>
  <si>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</si>
  <si>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</si>
  <si>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</si>
  <si>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</si>
  <si>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</si>
  <si>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</si>
  <si>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</si>
  <si>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</si>
  <si>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</si>
  <si>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</si>
  <si>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</si>
  <si>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</si>
  <si>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</si>
  <si>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</si>
  <si>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</si>
  <si>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</si>
  <si>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</si>
  <si>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</si>
  <si>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</si>
  <si>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</si>
  <si>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</si>
  <si>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</si>
  <si>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</si>
  <si>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</si>
  <si>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</si>
  <si>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</si>
  <si>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</si>
  <si>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</si>
  <si>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</si>
  <si>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</si>
  <si>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</si>
  <si>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</si>
  <si>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</si>
  <si>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</si>
  <si>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</si>
  <si>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</si>
  <si>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</si>
  <si>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</si>
  <si>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</si>
  <si>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</si>
  <si>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</si>
  <si>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</si>
  <si>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</si>
  <si>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</si>
  <si>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</si>
  <si>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</si>
  <si>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</si>
  <si>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</si>
  <si>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</si>
  <si>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</si>
  <si>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</si>
  <si>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</si>
  <si>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</si>
  <si>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</si>
  <si>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</si>
  <si>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</si>
  <si>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</si>
  <si>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</si>
  <si>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</si>
  <si>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</si>
  <si>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</si>
  <si>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</si>
  <si>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</si>
  <si>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</si>
  <si>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</si>
  <si>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</si>
  <si>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</si>
  <si>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</si>
  <si>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</si>
  <si>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</si>
  <si>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</si>
  <si>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</si>
  <si>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</si>
  <si>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</si>
  <si>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</si>
  <si>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</si>
  <si>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</si>
  <si>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</si>
  <si>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</si>
  <si>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</si>
  <si>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</si>
  <si>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</si>
  <si>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</si>
  <si>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</si>
  <si>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</si>
  <si>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</si>
  <si>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</si>
  <si>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</si>
  <si>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</si>
  <si>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</si>
  <si>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</si>
  <si>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</si>
  <si>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</si>
  <si>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</si>
  <si>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</si>
  <si>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</si>
  <si>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</si>
  <si>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</si>
  <si>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</si>
  <si>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</si>
  <si>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</si>
  <si>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</si>
  <si>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</si>
  <si>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</si>
  <si>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</si>
  <si>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</si>
  <si>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</si>
  <si>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</si>
  <si>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</si>
  <si>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</si>
  <si>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</si>
  <si>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</si>
  <si>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</si>
  <si>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</si>
  <si>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</si>
  <si>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</si>
  <si>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</si>
  <si>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</si>
  <si>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</si>
  <si>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</si>
  <si>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</si>
  <si>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</si>
  <si>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</si>
  <si>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</si>
  <si>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</si>
  <si>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</si>
  <si>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</si>
  <si>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</si>
  <si>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</si>
  <si>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</si>
  <si>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</si>
  <si>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</si>
  <si>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</si>
  <si>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</si>
  <si>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</si>
  <si>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</si>
  <si>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</si>
  <si>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</si>
  <si>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</si>
  <si>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</si>
  <si>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</si>
  <si>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</si>
  <si>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</si>
  <si>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</si>
  <si>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</si>
  <si>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</si>
  <si>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</si>
  <si>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</si>
  <si>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</si>
  <si>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</si>
  <si>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</si>
  <si>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</si>
  <si>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</si>
  <si>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</si>
  <si>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</si>
  <si>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</si>
  <si>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</si>
  <si>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</si>
  <si>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</si>
  <si>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</si>
  <si>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</si>
  <si>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</si>
  <si>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</si>
  <si>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</si>
  <si>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</si>
  <si>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</si>
  <si>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</si>
  <si>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</si>
  <si>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</si>
  <si>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</si>
  <si>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</si>
  <si>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</si>
  <si>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</si>
  <si>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</si>
  <si>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</si>
  <si>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</si>
  <si>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</si>
  <si>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</si>
  <si>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</si>
  <si>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</si>
  <si>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</si>
  <si>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</si>
  <si>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</si>
  <si>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</si>
  <si>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</si>
  <si>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</si>
  <si>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</si>
  <si>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</si>
  <si>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</si>
  <si>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</si>
  <si>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</si>
  <si>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</si>
  <si>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</si>
  <si>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</si>
  <si>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</si>
  <si>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</si>
  <si>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</si>
  <si>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</si>
  <si>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</si>
  <si>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</si>
  <si>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</si>
  <si>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</si>
  <si>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</si>
  <si>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</si>
  <si>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</si>
  <si>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</si>
  <si>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</si>
  <si>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</si>
  <si>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</si>
  <si>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</si>
  <si>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</si>
  <si>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</si>
  <si>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</si>
  <si>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</si>
  <si>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</si>
  <si>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</si>
  <si>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</si>
  <si>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</si>
  <si>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</si>
  <si>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</si>
  <si>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</si>
  <si>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</si>
  <si>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</si>
  <si>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</si>
  <si>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</si>
  <si>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</si>
  <si>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</si>
  <si>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</si>
  <si>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</si>
  <si>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</si>
  <si>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</si>
  <si>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</si>
  <si>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</si>
  <si>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</si>
  <si>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</si>
  <si>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</si>
  <si>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</si>
  <si>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</si>
  <si>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</si>
  <si>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</si>
  <si>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</si>
  <si>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</si>
  <si>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</si>
  <si>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</si>
  <si>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</si>
  <si>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</si>
  <si>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</si>
  <si>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</si>
  <si>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</si>
  <si>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</si>
  <si>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</si>
  <si>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</si>
  <si>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</si>
  <si>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</si>
  <si>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</si>
  <si>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</si>
  <si>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</si>
  <si>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</si>
  <si>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</si>
  <si>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</si>
  <si>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</si>
  <si>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</si>
  <si>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</si>
  <si>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</si>
  <si>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</si>
  <si>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</si>
  <si>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</si>
  <si>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</si>
  <si>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</si>
  <si>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</si>
  <si>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</si>
  <si>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</si>
  <si>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</si>
  <si>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</si>
  <si>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</si>
  <si>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</si>
  <si>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</si>
  <si>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</si>
  <si>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</si>
  <si>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</si>
  <si>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</si>
  <si>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</si>
  <si>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</si>
  <si>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</si>
  <si>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</si>
  <si>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</si>
  <si>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</si>
  <si>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</si>
  <si>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</si>
  <si>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</si>
  <si>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</si>
  <si>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</si>
  <si>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</si>
  <si>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</si>
  <si>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</si>
  <si>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</si>
  <si>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</si>
  <si>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</si>
  <si>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</si>
  <si>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</si>
  <si>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</si>
  <si>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</si>
  <si>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</si>
  <si>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</si>
  <si>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</si>
  <si>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</si>
  <si>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</si>
  <si>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</si>
  <si>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</si>
  <si>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</si>
  <si>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</si>
  <si>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</si>
  <si>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</si>
  <si>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</si>
  <si>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</si>
  <si>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</si>
  <si>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</si>
  <si>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</si>
  <si>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</si>
  <si>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</si>
  <si>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</si>
  <si>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</si>
  <si>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</si>
  <si>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</si>
  <si>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</si>
  <si>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</si>
  <si>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</si>
  <si>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</si>
  <si>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</si>
  <si>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</si>
  <si>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</si>
  <si>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</si>
  <si>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</si>
  <si>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</si>
  <si>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</si>
  <si>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</si>
  <si>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</si>
  <si>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</si>
  <si>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</si>
  <si>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</si>
  <si>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</si>
  <si>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</si>
  <si>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</si>
  <si>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</si>
  <si>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</si>
  <si>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</si>
  <si>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</si>
  <si>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</si>
  <si>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</si>
  <si>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</si>
  <si>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</si>
  <si>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</si>
  <si>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</si>
  <si>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</si>
  <si>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</si>
  <si>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</si>
  <si>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</si>
  <si>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</si>
  <si>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</si>
  <si>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</si>
  <si>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</si>
  <si>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</si>
  <si>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</si>
  <si>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</si>
  <si>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</si>
  <si>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</si>
  <si>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</si>
  <si>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</si>
  <si>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</si>
  <si>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</si>
  <si>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</si>
  <si>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</si>
  <si>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</si>
  <si>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</si>
  <si>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</si>
  <si>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</si>
  <si>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</si>
  <si>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</si>
  <si>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</si>
  <si>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</si>
  <si>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</si>
  <si>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</si>
  <si>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</si>
  <si>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</si>
  <si>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</si>
  <si>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</si>
  <si>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</si>
  <si>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</si>
  <si>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</si>
  <si>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</si>
  <si>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</si>
  <si>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</si>
  <si>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</si>
  <si>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</si>
  <si>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</si>
  <si>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</si>
  <si>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</si>
  <si>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</si>
  <si>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</si>
  <si>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</si>
  <si>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</si>
  <si>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</si>
  <si>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</si>
  <si>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</si>
  <si>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</si>
  <si>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</si>
  <si>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</si>
  <si>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</si>
  <si>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</si>
  <si>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</si>
  <si>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</si>
  <si>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</si>
  <si>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</si>
  <si>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</si>
  <si>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</si>
  <si>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</si>
  <si>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</si>
  <si>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</si>
  <si>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</si>
  <si>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</si>
  <si>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</si>
  <si>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</si>
  <si>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</si>
  <si>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</si>
  <si>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</si>
  <si>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</si>
  <si>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</si>
  <si>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</si>
  <si>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</si>
  <si>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</si>
  <si>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</si>
  <si>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</si>
  <si>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</si>
  <si>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</si>
  <si>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</si>
  <si>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</si>
  <si>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</si>
  <si>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</si>
  <si>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</si>
  <si>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</si>
  <si>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</si>
  <si>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</si>
  <si>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</si>
  <si>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</si>
  <si>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</si>
  <si>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</si>
  <si>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</si>
  <si>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</si>
  <si>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</si>
  <si>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</si>
  <si>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</si>
  <si>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</si>
  <si>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</si>
  <si>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</si>
  <si>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</si>
  <si>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</si>
  <si>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</si>
  <si>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</si>
  <si>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</si>
  <si>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</si>
  <si>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</si>
  <si>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</si>
  <si>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</si>
  <si>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</si>
  <si>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</si>
  <si>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</si>
  <si>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</si>
  <si>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</si>
  <si>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</si>
  <si>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</si>
  <si>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</si>
  <si>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</si>
  <si>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</si>
  <si>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</si>
  <si>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</si>
  <si>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</si>
  <si>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</si>
  <si>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</si>
  <si>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</si>
  <si>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</si>
  <si>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</si>
  <si>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</si>
  <si>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</si>
  <si>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</si>
  <si>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</si>
  <si>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</si>
  <si>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</si>
  <si>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</si>
  <si>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</si>
  <si>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</si>
  <si>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</si>
  <si>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</si>
  <si>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</si>
  <si>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</si>
  <si>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</si>
  <si>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</si>
  <si>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</si>
  <si>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</si>
  <si>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</si>
  <si>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</si>
  <si>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</si>
  <si>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</si>
  <si>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</si>
  <si>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</si>
  <si>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</si>
  <si>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</si>
  <si>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</si>
  <si>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</si>
  <si>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</si>
  <si>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</si>
  <si>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</si>
  <si>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</si>
  <si>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</si>
  <si>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</si>
  <si>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</si>
  <si>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</si>
  <si>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</si>
  <si>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</si>
  <si>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</si>
  <si>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</si>
  <si>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</si>
  <si>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</si>
  <si>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</si>
  <si>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</si>
  <si>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</si>
  <si>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</si>
  <si>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</si>
  <si>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</si>
  <si>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</si>
  <si>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</si>
  <si>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</si>
  <si>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</si>
  <si>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</si>
  <si>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</si>
  <si>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</si>
  <si>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</si>
  <si>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</si>
  <si>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</si>
  <si>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</si>
  <si>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</si>
  <si>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</si>
  <si>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</si>
  <si>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</si>
  <si>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</si>
  <si>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</si>
  <si>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</si>
  <si>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</si>
  <si>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</si>
  <si>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</si>
  <si>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</si>
  <si>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</si>
  <si>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</si>
  <si>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</si>
  <si>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</si>
  <si>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</si>
  <si>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</si>
  <si>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</si>
  <si>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</si>
  <si>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</si>
  <si>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</si>
  <si>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</si>
  <si>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</si>
  <si>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</si>
  <si>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</si>
  <si>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</si>
  <si>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</si>
  <si>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</si>
  <si>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</si>
  <si>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</si>
  <si>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</si>
  <si>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</si>
  <si>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</si>
  <si>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</si>
  <si>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</si>
  <si>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</si>
  <si>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</si>
  <si>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</si>
  <si>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</si>
  <si>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</si>
  <si>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</si>
  <si>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</si>
  <si>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</si>
  <si>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</si>
  <si>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</si>
  <si>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</si>
  <si>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</si>
  <si>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</si>
  <si>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</si>
  <si>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</si>
  <si>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</si>
  <si>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</si>
  <si>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</si>
  <si>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</si>
  <si>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</si>
  <si>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</si>
  <si>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</si>
  <si>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</si>
  <si>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</si>
  <si>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</si>
  <si>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</si>
  <si>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</si>
  <si>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</si>
  <si>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</si>
  <si>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</si>
  <si>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</si>
  <si>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</si>
  <si>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</si>
  <si>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</si>
  <si>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</si>
  <si>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</si>
  <si>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</si>
  <si>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</si>
  <si>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</si>
  <si>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</si>
  <si>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</si>
  <si>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</si>
  <si>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</si>
  <si>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</si>
  <si>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</si>
  <si>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</si>
  <si>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</si>
  <si>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</si>
  <si>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</si>
  <si>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</si>
  <si>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</si>
  <si>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</si>
  <si>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</si>
  <si>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</si>
  <si>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</si>
  <si>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</si>
  <si>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</si>
  <si>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</si>
  <si>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</si>
  <si>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</si>
  <si>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</si>
  <si>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</si>
  <si>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</si>
  <si>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</si>
  <si>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</si>
  <si>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</si>
  <si>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</si>
  <si>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</si>
  <si>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</si>
  <si>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</si>
  <si>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</si>
  <si>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</si>
  <si>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</si>
  <si>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</si>
  <si>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</si>
  <si>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</si>
  <si>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</si>
  <si>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</si>
  <si>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</si>
  <si>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</si>
  <si>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</si>
  <si>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</si>
  <si>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</si>
  <si>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</si>
  <si>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</si>
  <si>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</si>
  <si>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</si>
  <si>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</si>
  <si>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</si>
  <si>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</si>
  <si>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</si>
  <si>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</si>
  <si>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</si>
  <si>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</si>
  <si>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</si>
  <si>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</si>
  <si>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</si>
  <si>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</si>
  <si>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</si>
  <si>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</si>
  <si>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</si>
  <si>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</si>
  <si>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</si>
  <si>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</si>
  <si>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</si>
  <si>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</si>
  <si>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</si>
  <si>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</si>
  <si>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</si>
  <si>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</si>
  <si>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</si>
  <si>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</si>
  <si>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</si>
  <si>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</si>
  <si>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</si>
  <si>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</si>
  <si>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</si>
  <si>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</si>
  <si>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</si>
  <si>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</si>
  <si>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</si>
  <si>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</si>
  <si>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</si>
  <si>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</si>
  <si>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</si>
  <si>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</si>
  <si>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</si>
  <si>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</si>
  <si>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</si>
  <si>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</si>
  <si>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</si>
  <si>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</si>
  <si>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</si>
  <si>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</si>
  <si>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</si>
  <si>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</si>
  <si>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</si>
  <si>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</si>
  <si>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</si>
  <si>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</si>
  <si>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</si>
  <si>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</si>
  <si>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</si>
  <si>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</si>
  <si>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</si>
  <si>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</si>
  <si>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</si>
  <si>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</si>
  <si>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</si>
  <si>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</si>
  <si>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</si>
  <si>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</si>
  <si>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</si>
  <si>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</si>
  <si>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</si>
  <si>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</si>
  <si>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</si>
  <si>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</si>
  <si>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</si>
  <si>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</si>
  <si>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</si>
  <si>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</si>
  <si>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</si>
  <si>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</si>
  <si>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</si>
  <si>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</si>
  <si>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</si>
  <si>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</si>
  <si>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</si>
  <si>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</si>
  <si>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</si>
  <si>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</si>
  <si>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</si>
  <si>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</si>
  <si>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</si>
  <si>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</si>
  <si>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</si>
  <si>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</si>
  <si>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</si>
  <si>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</si>
  <si>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</si>
  <si>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</si>
  <si>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</si>
  <si>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</si>
  <si>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</si>
  <si>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</si>
  <si>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</si>
  <si>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</si>
  <si>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</si>
  <si>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</si>
  <si>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</si>
  <si>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</si>
  <si>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</si>
  <si>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</si>
  <si>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</si>
  <si>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</si>
  <si>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</si>
  <si>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</si>
  <si>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</si>
  <si>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</si>
  <si>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</si>
  <si>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</si>
  <si>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</si>
  <si>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</si>
  <si>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</si>
  <si>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</si>
  <si>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</si>
  <si>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</si>
  <si>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</si>
  <si>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</si>
  <si>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</si>
  <si>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</si>
  <si>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</si>
  <si>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</si>
  <si>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</si>
  <si>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</si>
  <si>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</si>
  <si>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</si>
  <si>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</si>
  <si>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</si>
  <si>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</si>
  <si>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</si>
  <si>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</si>
  <si>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</si>
  <si>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</si>
  <si>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</si>
  <si>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</si>
  <si>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</si>
  <si>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</si>
  <si>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</si>
  <si>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</si>
  <si>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</si>
  <si>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</si>
  <si>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</si>
  <si>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</si>
  <si>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</si>
  <si>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</si>
  <si>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</si>
  <si>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</si>
  <si>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</si>
  <si>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</si>
  <si>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</si>
  <si>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</si>
  <si>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</si>
  <si>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</si>
  <si>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</si>
  <si>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</si>
  <si>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</si>
  <si>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</si>
  <si>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</si>
  <si>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</si>
  <si>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</si>
  <si>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</si>
  <si>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</si>
  <si>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</si>
  <si>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</si>
  <si>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</si>
  <si>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</si>
  <si>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</si>
  <si>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</si>
  <si>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</si>
  <si>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</si>
  <si>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</si>
  <si>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</si>
  <si>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</si>
  <si>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</si>
  <si>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</si>
  <si>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</si>
  <si>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</si>
  <si>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</si>
  <si>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</si>
  <si>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</si>
  <si>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</si>
  <si>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</si>
  <si>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</si>
  <si>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</si>
  <si>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</si>
  <si>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</si>
  <si>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</si>
  <si>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</si>
  <si>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</si>
  <si>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</si>
  <si>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</si>
  <si>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</si>
  <si>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</si>
  <si>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</si>
  <si>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</si>
  <si>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</si>
  <si>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</si>
  <si>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</si>
  <si>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</si>
  <si>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</si>
  <si>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</si>
  <si>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</si>
  <si>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</si>
  <si>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</si>
  <si>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</si>
  <si>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</si>
  <si>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</si>
  <si>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</si>
  <si>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</si>
  <si>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</si>
  <si>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</si>
  <si>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</si>
  <si>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</si>
  <si>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</si>
  <si>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</si>
  <si>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</si>
  <si>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</si>
  <si>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</si>
  <si>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</si>
  <si>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</si>
  <si>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</si>
  <si>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</si>
  <si>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</si>
  <si>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</si>
  <si>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</si>
  <si>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</si>
  <si>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</si>
  <si>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</si>
  <si>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</si>
  <si>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</si>
  <si>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</si>
  <si>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</si>
  <si>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</si>
  <si>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</si>
  <si>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</si>
  <si>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</si>
  <si>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</si>
  <si>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</si>
  <si>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</si>
  <si>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</si>
  <si>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</si>
  <si>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</si>
  <si>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</si>
  <si>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</si>
  <si>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</si>
  <si>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</si>
  <si>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</si>
  <si>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</si>
  <si>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</si>
  <si>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</si>
  <si>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</si>
  <si>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</si>
  <si>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</si>
  <si>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</si>
  <si>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</si>
  <si>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</si>
  <si>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</si>
  <si>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</si>
  <si>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</si>
  <si>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</si>
  <si>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</si>
  <si>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</si>
  <si>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</si>
  <si>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</si>
  <si>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</si>
  <si>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</si>
  <si>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</si>
  <si>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</si>
  <si>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</si>
  <si>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</si>
  <si>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</si>
  <si>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</si>
  <si>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</si>
  <si>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</si>
  <si>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</si>
  <si>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</si>
  <si>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</si>
  <si>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</si>
  <si>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</si>
  <si>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</si>
  <si>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</si>
  <si>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</si>
  <si>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</si>
  <si>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</si>
  <si>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</si>
  <si>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</si>
  <si>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</si>
  <si>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</si>
  <si>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</si>
  <si>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</si>
  <si>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</si>
  <si>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</si>
  <si>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</si>
  <si>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</si>
  <si>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</si>
  <si>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</si>
  <si>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</si>
  <si>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</si>
  <si>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</si>
  <si>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</si>
  <si>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</si>
  <si>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</si>
  <si>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</si>
  <si>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</si>
  <si>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</si>
  <si>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</si>
  <si>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</si>
  <si>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</si>
  <si>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</si>
  <si>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</si>
  <si>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</si>
  <si>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</si>
  <si>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</si>
  <si>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</si>
  <si>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</si>
  <si>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</si>
  <si>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</si>
  <si>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</si>
  <si>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</si>
  <si>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</si>
  <si>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</si>
  <si>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</si>
  <si>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</si>
  <si>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</si>
  <si>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</si>
  <si>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</si>
  <si>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</si>
  <si>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</si>
  <si>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</si>
  <si>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</si>
  <si>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</si>
  <si>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</si>
  <si>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</si>
  <si>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</si>
  <si>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</si>
  <si>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</si>
  <si>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</si>
  <si>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</si>
  <si>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</si>
  <si>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</si>
  <si>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</si>
  <si>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</si>
  <si>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</si>
  <si>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</si>
  <si>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</si>
  <si>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</si>
  <si>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</si>
  <si>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</si>
  <si>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</si>
  <si>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</si>
  <si>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</si>
  <si>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</si>
  <si>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</si>
  <si>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</si>
  <si>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</si>
  <si>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</si>
  <si>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</si>
  <si>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</si>
  <si>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</si>
  <si>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</si>
  <si>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</si>
  <si>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</si>
  <si>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</si>
  <si>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</si>
  <si>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</si>
  <si>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</si>
  <si>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</si>
  <si>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</si>
  <si>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</si>
  <si>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</si>
  <si>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</si>
  <si>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</si>
  <si>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</si>
  <si>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</si>
  <si>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</si>
  <si>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</si>
  <si>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</si>
  <si>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</si>
  <si>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</si>
  <si>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</si>
  <si>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</si>
  <si>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</si>
  <si>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</si>
  <si>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</si>
  <si>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</si>
  <si>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</si>
  <si>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</si>
  <si>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</si>
  <si>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</si>
  <si>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</si>
  <si>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</si>
  <si>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</si>
  <si>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</si>
  <si>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</si>
  <si>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</si>
  <si>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</si>
  <si>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</si>
  <si>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</si>
  <si>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</si>
  <si>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</si>
  <si>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</si>
  <si>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</si>
  <si>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</si>
  <si>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</si>
  <si>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</si>
  <si>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</si>
  <si>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</si>
  <si>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</si>
  <si>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</si>
  <si>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</si>
  <si>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</si>
  <si>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</si>
  <si>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</si>
  <si>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</si>
  <si>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</si>
  <si>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</si>
  <si>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</si>
  <si>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</si>
  <si>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</si>
  <si>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</si>
  <si>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</si>
  <si>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</si>
  <si>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</si>
  <si>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</si>
  <si>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</si>
  <si>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</si>
  <si>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</si>
  <si>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</si>
  <si>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</si>
  <si>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</si>
  <si>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</si>
  <si>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</si>
  <si>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</si>
  <si>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</si>
  <si>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</si>
  <si>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</si>
  <si>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</si>
  <si>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</si>
  <si>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</si>
  <si>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</si>
  <si>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</si>
  <si>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</si>
  <si>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</si>
  <si>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</si>
  <si>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</si>
  <si>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</si>
  <si>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</si>
  <si>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</si>
  <si>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</si>
  <si>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</si>
  <si>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</si>
  <si>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</si>
  <si>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</si>
  <si>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</si>
  <si>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</si>
  <si>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</si>
  <si>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</si>
  <si>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</si>
  <si>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</si>
  <si>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</si>
  <si>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</si>
  <si>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</si>
  <si>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</si>
  <si>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</si>
  <si>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</si>
  <si>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</si>
  <si>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</si>
  <si>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</si>
  <si>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</si>
  <si>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</si>
  <si>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</si>
  <si>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</si>
  <si>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</si>
  <si>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</si>
  <si>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</si>
  <si>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</si>
  <si>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</si>
  <si>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</si>
  <si>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</si>
  <si>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</si>
  <si>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</si>
  <si>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</si>
  <si>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</si>
  <si>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</si>
  <si>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</si>
  <si>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</si>
  <si>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</si>
  <si>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</si>
  <si>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</si>
  <si>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</si>
  <si>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</si>
  <si>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</si>
  <si>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</si>
  <si>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</si>
  <si>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</si>
  <si>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</si>
  <si>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</si>
  <si>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</si>
  <si>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</si>
  <si>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</si>
  <si>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</si>
  <si>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</si>
  <si>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</si>
  <si>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</si>
  <si>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</si>
  <si>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</si>
  <si>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</si>
  <si>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</si>
  <si>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</si>
  <si>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</si>
  <si>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</si>
  <si>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</si>
  <si>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</si>
  <si>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</si>
  <si>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</si>
  <si>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</si>
  <si>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</si>
  <si>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</si>
  <si>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</si>
  <si>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</si>
  <si>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</si>
  <si>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</si>
  <si>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</si>
  <si>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</si>
  <si>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</si>
  <si>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</si>
  <si>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</si>
  <si>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</si>
  <si>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</si>
  <si>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</si>
  <si>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</si>
  <si>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</si>
  <si>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</si>
  <si>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</si>
  <si>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</si>
  <si>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</si>
  <si>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</si>
  <si>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</si>
  <si>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</si>
  <si>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</si>
  <si>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</si>
  <si>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</si>
  <si>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</si>
  <si>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</si>
  <si>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</si>
  <si>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</si>
  <si>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</si>
  <si>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</si>
  <si>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</si>
  <si>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</si>
  <si>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</si>
  <si>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</si>
  <si>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</si>
  <si>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</si>
  <si>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</si>
  <si>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</si>
  <si>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</si>
  <si>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</si>
  <si>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</si>
  <si>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</si>
  <si>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</si>
  <si>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</si>
  <si>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</si>
  <si>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</si>
  <si>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</si>
  <si>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</si>
  <si>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</si>
  <si>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</si>
  <si>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</si>
  <si>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</si>
  <si>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</si>
  <si>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</si>
  <si>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</si>
  <si>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</si>
  <si>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</si>
  <si>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</si>
  <si>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</si>
  <si>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</si>
  <si>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</si>
  <si>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</si>
  <si>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</si>
  <si>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</si>
  <si>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</si>
  <si>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</si>
  <si>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</si>
  <si>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</si>
  <si>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</si>
  <si>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</si>
  <si>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</si>
  <si>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</si>
  <si>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</si>
  <si>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</si>
  <si>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</si>
  <si>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</si>
  <si>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</si>
  <si>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</si>
  <si>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</si>
  <si>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</si>
  <si>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</si>
  <si>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</si>
  <si>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</si>
  <si>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</si>
  <si>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</si>
  <si>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</si>
  <si>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</si>
  <si>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</si>
  <si>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</si>
  <si>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</si>
  <si>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</si>
  <si>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</si>
  <si>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</si>
  <si>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</si>
  <si>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</si>
  <si>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</si>
  <si>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</si>
  <si>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</si>
  <si>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</si>
  <si>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</si>
  <si>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</si>
  <si>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</si>
  <si>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</si>
  <si>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</si>
  <si>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</si>
  <si>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</si>
  <si>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</si>
  <si>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</si>
  <si>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</si>
  <si>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</si>
  <si>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</si>
  <si>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</si>
  <si>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</si>
  <si>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</si>
  <si>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</si>
  <si>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</si>
  <si>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</si>
  <si>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</si>
  <si>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</si>
  <si>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</si>
  <si>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</si>
  <si>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</si>
  <si>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</si>
  <si>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</si>
  <si>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</si>
  <si>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</si>
  <si>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</si>
  <si>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</si>
  <si>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</si>
  <si>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</si>
  <si>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</si>
  <si>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</si>
  <si>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</si>
  <si>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</si>
  <si>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</si>
  <si>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</si>
  <si>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</si>
  <si>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</si>
  <si>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</si>
  <si>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</si>
  <si>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</si>
  <si>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</si>
  <si>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</si>
  <si>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</si>
  <si>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</si>
  <si>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</si>
  <si>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</si>
  <si>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</si>
  <si>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</si>
  <si>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</si>
  <si>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</si>
  <si>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</si>
  <si>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</si>
  <si>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</si>
  <si>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</si>
  <si>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</si>
  <si>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</si>
  <si>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</si>
  <si>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</si>
  <si>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</si>
  <si>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</si>
  <si>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</si>
  <si>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</si>
  <si>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</si>
  <si>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</si>
  <si>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</si>
  <si>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</si>
  <si>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</si>
  <si>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</si>
  <si>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</si>
  <si>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</si>
  <si>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</si>
  <si>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</si>
  <si>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</si>
  <si>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</si>
  <si>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</si>
  <si>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</si>
  <si>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</si>
  <si>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</si>
  <si>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</si>
  <si>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</si>
  <si>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</si>
  <si>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</si>
  <si>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</si>
  <si>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</si>
  <si>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</si>
  <si>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</si>
  <si>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</si>
  <si>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</si>
  <si>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</si>
  <si>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</si>
  <si>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</si>
  <si>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</si>
  <si>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</si>
  <si>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</si>
  <si>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</si>
  <si>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</si>
  <si>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</si>
  <si>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</si>
  <si>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</si>
  <si>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</si>
  <si>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</si>
  <si>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</si>
  <si>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</si>
  <si>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</si>
  <si>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</si>
  <si>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</si>
  <si>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</si>
  <si>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</si>
  <si>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</si>
  <si>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</si>
  <si>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</si>
  <si>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</si>
  <si>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</si>
  <si>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</si>
  <si>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</si>
  <si>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</si>
  <si>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</si>
  <si>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</si>
  <si>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</si>
  <si>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</si>
  <si>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</si>
  <si>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</si>
  <si>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</si>
  <si>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</si>
  <si>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</si>
  <si>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</si>
  <si>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</si>
  <si>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</si>
  <si>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</si>
  <si>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</si>
  <si>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</si>
  <si>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</si>
  <si>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</si>
  <si>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</si>
  <si>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</si>
  <si>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</si>
  <si>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</si>
  <si>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</si>
  <si>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</si>
  <si>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</si>
  <si>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</si>
  <si>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</si>
  <si>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</si>
  <si>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</si>
  <si>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</si>
  <si>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</si>
  <si>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</si>
  <si>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</si>
  <si>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</si>
  <si>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</si>
  <si>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</si>
  <si>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</si>
  <si>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</si>
  <si>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</si>
  <si>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</si>
  <si>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</si>
  <si>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</si>
  <si>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</si>
  <si>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</si>
  <si>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</si>
  <si>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</si>
  <si>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</si>
  <si>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</si>
  <si>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</si>
  <si>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</si>
  <si>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</si>
  <si>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</si>
  <si>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</si>
  <si>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</si>
  <si>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</si>
  <si>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</si>
  <si>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</si>
  <si>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</si>
  <si>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</si>
  <si>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</si>
  <si>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</si>
  <si>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</si>
  <si>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</si>
  <si>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</si>
  <si>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</si>
  <si>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</si>
  <si>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</si>
  <si>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</si>
  <si>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</si>
  <si>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</si>
  <si>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</si>
  <si>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</si>
  <si>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</si>
  <si>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</si>
  <si>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</si>
  <si>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</si>
  <si>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</si>
  <si>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</si>
  <si>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</si>
  <si>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</si>
  <si>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</si>
  <si>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</si>
  <si>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</si>
  <si>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</si>
  <si>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</si>
  <si>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</si>
  <si>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</si>
  <si>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</si>
  <si>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</si>
  <si>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</si>
  <si>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</si>
  <si>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</si>
  <si>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</si>
  <si>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</si>
  <si>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</si>
  <si>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</si>
  <si>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</si>
  <si>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</si>
  <si>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</si>
  <si>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</si>
  <si>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</si>
  <si>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</si>
  <si>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</si>
  <si>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</si>
  <si>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</si>
  <si>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</si>
  <si>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</si>
  <si>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</si>
  <si>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</si>
  <si>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</si>
  <si>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</si>
  <si>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</si>
  <si>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</si>
  <si>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</si>
  <si>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</si>
  <si>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</si>
  <si>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</si>
  <si>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</si>
  <si>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</si>
  <si>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</si>
  <si>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</si>
  <si>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</si>
  <si>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</si>
  <si>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</si>
  <si>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</si>
  <si>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</si>
  <si>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</si>
  <si>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</si>
  <si>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</si>
  <si>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</si>
  <si>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</si>
  <si>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</si>
  <si>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</si>
  <si>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</si>
  <si>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</si>
  <si>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</si>
  <si>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</si>
  <si>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</si>
  <si>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</si>
  <si>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</si>
  <si>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</si>
  <si>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</si>
  <si>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</si>
  <si>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</si>
  <si>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</si>
  <si>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</si>
  <si>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</si>
  <si>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</si>
  <si>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</si>
  <si>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</si>
  <si>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</si>
  <si>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</si>
  <si>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</si>
  <si>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</si>
  <si>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</si>
  <si>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</si>
  <si>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</si>
  <si>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</si>
  <si>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</si>
  <si>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</si>
  <si>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</si>
  <si>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</si>
  <si>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</si>
  <si>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</si>
  <si>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</si>
  <si>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</si>
  <si>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</si>
  <si>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</si>
  <si>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</si>
  <si>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</si>
  <si>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</si>
  <si>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</si>
  <si>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</si>
  <si>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</si>
  <si>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</si>
  <si>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</si>
  <si>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</si>
  <si>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</si>
  <si>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</si>
  <si>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</si>
  <si>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</si>
  <si>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</si>
  <si>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</si>
  <si>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</si>
  <si>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</si>
  <si>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</si>
  <si>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</si>
  <si>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</si>
  <si>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</si>
  <si>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</si>
  <si>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</si>
  <si>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</si>
  <si>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</si>
  <si>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</si>
  <si>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</si>
  <si>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</si>
  <si>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</si>
  <si>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</si>
  <si>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</si>
  <si>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</si>
  <si>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</si>
  <si>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</si>
  <si>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</si>
  <si>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</si>
  <si>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</si>
  <si>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</si>
  <si>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</si>
  <si>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</si>
  <si>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</si>
  <si>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</si>
  <si>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</si>
  <si>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</si>
  <si>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</si>
  <si>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</si>
  <si>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</si>
  <si>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</si>
  <si>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</si>
  <si>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</si>
  <si>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</si>
  <si>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</si>
  <si>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</si>
  <si>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</si>
  <si>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</si>
  <si>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</si>
  <si>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</si>
  <si>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</si>
  <si>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</si>
  <si>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</si>
  <si>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</si>
  <si>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</si>
  <si>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</si>
  <si>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</si>
  <si>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</si>
  <si>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</si>
  <si>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</si>
  <si>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</si>
  <si>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</si>
  <si>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</si>
  <si>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</si>
  <si>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</si>
  <si>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</si>
  <si>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</si>
  <si>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</si>
  <si>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</si>
  <si>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</si>
  <si>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</si>
  <si>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</si>
  <si>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</si>
  <si>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</si>
  <si>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</si>
  <si>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</si>
  <si>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</si>
  <si>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</si>
  <si>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</si>
  <si>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</si>
  <si>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</si>
  <si>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</si>
  <si>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</si>
  <si>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</si>
  <si>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</si>
  <si>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</si>
  <si>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</si>
  <si>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</si>
  <si>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</si>
  <si>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</si>
  <si>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</si>
  <si>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</si>
  <si>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</si>
  <si>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</si>
  <si>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</si>
  <si>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</si>
  <si>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</si>
  <si>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</si>
  <si>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</si>
  <si>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</si>
  <si>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</si>
  <si>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</si>
  <si>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</si>
  <si>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</si>
  <si>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</si>
  <si>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</si>
  <si>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</si>
  <si>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</si>
  <si>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</si>
  <si>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</si>
  <si>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</si>
  <si>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</si>
  <si>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</si>
  <si>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</si>
  <si>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</si>
  <si>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</si>
  <si>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</si>
  <si>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</si>
  <si>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</si>
  <si>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</si>
  <si>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</si>
  <si>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</si>
  <si>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</si>
  <si>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</si>
  <si>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</si>
  <si>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</si>
  <si>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</si>
  <si>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</si>
  <si>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</si>
  <si>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</si>
  <si>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</si>
  <si>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</si>
  <si>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</si>
  <si>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</si>
  <si>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</si>
  <si>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</si>
  <si>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</si>
  <si>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</si>
  <si>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</si>
  <si>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</si>
  <si>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</si>
  <si>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</si>
  <si>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</si>
  <si>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</si>
  <si>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</si>
  <si>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</si>
  <si>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</si>
  <si>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</si>
  <si>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</si>
  <si>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</si>
  <si>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</si>
  <si>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</si>
  <si>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</si>
  <si>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</si>
  <si>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</si>
  <si>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</si>
  <si>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</si>
  <si>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</si>
  <si>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</si>
  <si>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</si>
  <si>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</si>
  <si>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</si>
  <si>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</si>
  <si>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</si>
  <si>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</si>
  <si>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</si>
  <si>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</si>
  <si>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</si>
  <si>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</si>
  <si>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</si>
  <si>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</si>
  <si>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</si>
  <si>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</si>
  <si>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</si>
  <si>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</si>
  <si>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</si>
  <si>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</si>
  <si>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</si>
  <si>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</si>
  <si>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</si>
  <si>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</si>
  <si>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</si>
  <si>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</si>
  <si>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</si>
  <si>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</si>
  <si>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</si>
  <si>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</si>
  <si>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</si>
  <si>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</si>
  <si>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</si>
  <si>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</si>
  <si>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</si>
  <si>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</si>
  <si>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</si>
  <si>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</si>
  <si>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</si>
  <si>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</si>
  <si>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</si>
  <si>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</si>
  <si>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</si>
  <si>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</si>
  <si>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</si>
  <si>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</si>
  <si>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</si>
  <si>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</si>
  <si>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</si>
  <si>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</si>
  <si>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</si>
  <si>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</si>
  <si>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</si>
  <si>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</si>
  <si>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</si>
  <si>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</si>
  <si>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</si>
  <si>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</si>
  <si>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</si>
  <si>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</si>
  <si>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</si>
  <si>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</si>
  <si>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</si>
  <si>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</si>
  <si>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</si>
  <si>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</si>
  <si>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</si>
  <si>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</si>
  <si>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</si>
  <si>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</si>
  <si>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</si>
  <si>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</si>
  <si>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</si>
  <si>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</si>
  <si>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</si>
  <si>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</si>
  <si>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</si>
  <si>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</si>
  <si>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</si>
  <si>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</si>
  <si>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</si>
  <si>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</si>
  <si>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</si>
  <si>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</si>
  <si>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</si>
  <si>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</si>
  <si>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</si>
  <si>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</si>
  <si>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</si>
  <si>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</si>
  <si>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</si>
  <si>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</si>
  <si>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</si>
  <si>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</si>
  <si>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</si>
  <si>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</si>
  <si>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</si>
  <si>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</si>
  <si>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</si>
  <si>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</si>
  <si>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</si>
  <si>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</si>
  <si>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</si>
  <si>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</si>
  <si>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</si>
  <si>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</si>
  <si>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</si>
  <si>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</si>
  <si>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</si>
  <si>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</si>
  <si>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</si>
  <si>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</si>
  <si>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</si>
  <si>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</si>
  <si>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</si>
  <si>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</si>
  <si>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</si>
  <si>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</si>
  <si>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</si>
  <si>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</si>
  <si>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</si>
  <si>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</si>
  <si>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</si>
  <si>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</si>
  <si>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</si>
  <si>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</si>
  <si>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</si>
  <si>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</si>
  <si>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</si>
  <si>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</si>
  <si>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</si>
  <si>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</si>
  <si>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</si>
  <si>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</si>
  <si>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</si>
  <si>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</si>
  <si>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</si>
  <si>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</si>
  <si>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</si>
  <si>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</si>
  <si>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</si>
  <si>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</si>
  <si>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</si>
  <si>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</si>
  <si>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</si>
  <si>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</si>
  <si>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</si>
  <si>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</si>
  <si>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</si>
  <si>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</si>
  <si>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</si>
  <si>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</si>
  <si>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</si>
  <si>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</si>
  <si>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</si>
  <si>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</si>
  <si>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</si>
  <si>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</si>
  <si>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</si>
  <si>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</si>
  <si>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</si>
  <si>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</si>
  <si>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</si>
  <si>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</si>
  <si>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</si>
  <si>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</si>
  <si>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</si>
  <si>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</si>
  <si>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</si>
  <si>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</si>
  <si>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</si>
  <si>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</si>
  <si>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</si>
  <si>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</si>
  <si>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</si>
  <si>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</si>
  <si>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</si>
  <si>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</si>
  <si>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</si>
  <si>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</si>
  <si>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</si>
  <si>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</si>
  <si>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</si>
  <si>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</si>
  <si>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</si>
  <si>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</si>
  <si>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</si>
  <si>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</si>
  <si>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</si>
  <si>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</si>
  <si>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</si>
  <si>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</si>
  <si>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</si>
  <si>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</si>
  <si>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</si>
  <si>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</si>
  <si>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</si>
  <si>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</si>
  <si>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</si>
  <si>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</si>
  <si>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</si>
  <si>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</si>
  <si>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</si>
  <si>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</si>
  <si>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</si>
  <si>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</si>
  <si>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</si>
  <si>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</si>
  <si>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</si>
  <si>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</si>
  <si>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</si>
  <si>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</si>
  <si>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</si>
  <si>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</si>
  <si>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</si>
  <si>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</si>
  <si>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</si>
  <si>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</si>
  <si>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</si>
  <si>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</si>
  <si>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</si>
  <si>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</si>
  <si>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</si>
  <si>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</si>
  <si>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</si>
  <si>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</si>
  <si>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</si>
  <si>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</si>
  <si>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</si>
  <si>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</si>
  <si>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</si>
  <si>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</si>
  <si>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</si>
  <si>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</si>
  <si>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</si>
  <si>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</si>
  <si>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</si>
  <si>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</si>
  <si>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</si>
  <si>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</si>
  <si>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</si>
  <si>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</si>
  <si>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</si>
  <si>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</si>
  <si>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</si>
  <si>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</si>
  <si>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</si>
  <si>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</si>
  <si>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</si>
  <si>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</si>
  <si>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</si>
  <si>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</si>
  <si>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</si>
  <si>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</si>
  <si>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</si>
  <si>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</si>
  <si>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</si>
  <si>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</si>
  <si>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</si>
  <si>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</si>
  <si>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</si>
  <si>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</si>
  <si>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</si>
  <si>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</si>
  <si>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</si>
  <si>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</si>
  <si>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</si>
  <si>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</si>
  <si>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</si>
  <si>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</si>
  <si>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</si>
  <si>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</si>
  <si>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</si>
  <si>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</si>
  <si>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</si>
  <si>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</si>
  <si>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</si>
  <si>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</si>
  <si>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</si>
  <si>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</si>
  <si>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</si>
  <si>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</si>
  <si>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</si>
  <si>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</si>
  <si>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</si>
  <si>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</si>
  <si>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</si>
  <si>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</si>
  <si>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</si>
  <si>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</si>
  <si>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</si>
  <si>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</si>
  <si>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</si>
  <si>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</si>
  <si>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</si>
  <si>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</si>
  <si>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</si>
  <si>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</si>
  <si>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</si>
  <si>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</si>
  <si>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</si>
  <si>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</si>
  <si>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</si>
  <si>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</si>
  <si>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</si>
  <si>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</si>
  <si>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</si>
  <si>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</si>
  <si>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</si>
  <si>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</si>
  <si>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</si>
  <si>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</si>
  <si>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</si>
  <si>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</si>
  <si>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</si>
  <si>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</si>
  <si>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</si>
  <si>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</si>
  <si>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</si>
  <si>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</si>
  <si>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</si>
  <si>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</si>
  <si>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</si>
  <si>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</si>
  <si>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</si>
  <si>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</si>
  <si>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</si>
  <si>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</si>
  <si>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</si>
  <si>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</si>
  <si>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</si>
  <si>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</si>
  <si>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</si>
  <si>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</si>
  <si>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</si>
  <si>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</si>
  <si>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</si>
  <si>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</si>
  <si>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</si>
  <si>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</si>
  <si>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</si>
  <si>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</si>
  <si>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</si>
  <si>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</si>
  <si>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</si>
  <si>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</si>
  <si>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</si>
  <si>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</si>
  <si>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</si>
  <si>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</si>
  <si>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</si>
  <si>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</si>
  <si>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</si>
  <si>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</si>
  <si>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</si>
  <si>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</si>
  <si>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</si>
  <si>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</si>
  <si>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</si>
  <si>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</si>
  <si>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</si>
  <si>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</si>
  <si>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</si>
  <si>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</si>
  <si>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</si>
  <si>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</si>
  <si>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</si>
  <si>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</si>
  <si>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</si>
  <si>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</si>
  <si>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</si>
  <si>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</si>
  <si>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</si>
  <si>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</si>
  <si>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</si>
  <si>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</si>
  <si>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</si>
  <si>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</si>
  <si>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</si>
  <si>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</si>
  <si>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</si>
  <si>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</si>
  <si>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</si>
  <si>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</si>
  <si>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</si>
  <si>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</si>
  <si>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</si>
  <si>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</si>
  <si>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</si>
  <si>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</si>
  <si>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</si>
  <si>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</si>
  <si>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</si>
  <si>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</si>
  <si>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</si>
  <si>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</si>
  <si>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</si>
  <si>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</si>
  <si>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</si>
  <si>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</si>
  <si>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</si>
  <si>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</si>
  <si>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</si>
  <si>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</si>
  <si>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</si>
  <si>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</si>
  <si>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</si>
  <si>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</si>
  <si>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</si>
  <si>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</si>
  <si>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</si>
  <si>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</si>
  <si>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</si>
  <si>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</si>
  <si>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</si>
  <si>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</si>
  <si>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</si>
  <si>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</si>
  <si>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</si>
  <si>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</si>
  <si>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</si>
  <si>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</si>
  <si>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</si>
  <si>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</si>
  <si>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</si>
  <si>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</si>
  <si>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</si>
  <si>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</si>
  <si>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</si>
  <si>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</si>
  <si>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</si>
  <si>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</si>
  <si>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</si>
  <si>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</si>
  <si>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</si>
  <si>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</si>
  <si>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</si>
  <si>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</si>
  <si>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</si>
  <si>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</si>
  <si>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</si>
  <si>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</si>
  <si>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</si>
  <si>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</si>
  <si>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</si>
  <si>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</si>
  <si>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</si>
  <si>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</si>
  <si>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</si>
  <si>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</si>
  <si>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</si>
  <si>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</si>
  <si>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</si>
  <si>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</si>
  <si>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</si>
  <si>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</si>
  <si>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</si>
  <si>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</si>
  <si>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</si>
  <si>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</si>
  <si>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</si>
  <si>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</si>
  <si>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</si>
  <si>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</si>
  <si>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</si>
  <si>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</si>
  <si>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</si>
  <si>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</si>
  <si>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</si>
  <si>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</si>
  <si>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</si>
  <si>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</si>
  <si>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</si>
  <si>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</si>
  <si>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</si>
  <si>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</si>
  <si>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</si>
  <si>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</si>
  <si>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</si>
  <si>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</si>
  <si>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</si>
  <si>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</si>
  <si>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</si>
  <si>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</si>
  <si>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</si>
  <si>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</si>
  <si>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</si>
  <si>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</si>
  <si>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</si>
  <si>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</si>
  <si>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</si>
  <si>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</si>
  <si>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</si>
  <si>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</si>
  <si>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</si>
  <si>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</si>
  <si>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</si>
  <si>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</si>
  <si>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</si>
  <si>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</si>
  <si>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</si>
  <si>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</si>
  <si>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</si>
  <si>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</si>
  <si>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</si>
  <si>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</si>
  <si>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</si>
  <si>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</si>
  <si>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</si>
  <si>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</si>
  <si>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</si>
  <si>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</si>
  <si>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</si>
  <si>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</si>
  <si>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</si>
  <si>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</si>
  <si>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</si>
  <si>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</si>
  <si>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</si>
  <si>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</si>
  <si>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</si>
  <si>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</si>
  <si>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</si>
  <si>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</si>
  <si>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</si>
  <si>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</si>
  <si>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</si>
  <si>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</si>
  <si>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</si>
  <si>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</si>
  <si>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</si>
  <si>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</si>
  <si>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</si>
  <si>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</si>
  <si>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</si>
  <si>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</si>
  <si>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</si>
  <si>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</si>
  <si>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</si>
  <si>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</si>
  <si>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</si>
  <si>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</si>
  <si>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</si>
  <si>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</si>
  <si>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</si>
  <si>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</si>
  <si>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</si>
  <si>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</si>
  <si>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</si>
  <si>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</si>
  <si>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</si>
  <si>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</si>
  <si>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</si>
  <si>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</si>
  <si>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</si>
  <si>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</si>
  <si>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</si>
  <si>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</si>
  <si>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</si>
  <si>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</si>
  <si>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</si>
  <si>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</si>
  <si>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</si>
  <si>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</si>
  <si>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</si>
  <si>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</si>
  <si>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</si>
  <si>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</si>
  <si>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</si>
  <si>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</si>
  <si>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</si>
  <si>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</si>
  <si>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</si>
  <si>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</si>
  <si>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</si>
  <si>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</si>
  <si>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</si>
  <si>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</si>
  <si>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</si>
  <si>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</si>
  <si>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</si>
  <si>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</si>
  <si>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</si>
  <si>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</si>
  <si>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</si>
  <si>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</si>
  <si>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</si>
  <si>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</si>
  <si>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</si>
  <si>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</si>
  <si>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</si>
  <si>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</si>
  <si>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</si>
  <si>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</si>
  <si>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</si>
  <si>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</si>
  <si>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</si>
  <si>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</si>
  <si>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</si>
  <si>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</si>
  <si>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</si>
  <si>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</si>
  <si>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</si>
  <si>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</si>
  <si>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</si>
  <si>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</si>
  <si>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</si>
  <si>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</si>
  <si>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</si>
  <si>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</si>
  <si>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</si>
  <si>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</si>
  <si>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</si>
  <si>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</si>
  <si>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</si>
  <si>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</si>
  <si>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</si>
  <si>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</si>
  <si>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</si>
  <si>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</si>
  <si>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</si>
  <si>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</si>
  <si>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</si>
  <si>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</si>
  <si>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</si>
  <si>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</si>
  <si>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</si>
  <si>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</si>
  <si>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</si>
  <si>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</si>
  <si>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</si>
  <si>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</si>
  <si>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</si>
  <si>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</si>
  <si>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</si>
  <si>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</si>
  <si>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</si>
  <si>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</si>
  <si>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</si>
  <si>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</si>
  <si>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</si>
  <si>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</si>
  <si>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</si>
  <si>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</si>
  <si>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</si>
  <si>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</si>
  <si>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</si>
  <si>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</si>
  <si>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</si>
  <si>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</si>
  <si>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</si>
  <si>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</si>
  <si>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</si>
  <si>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</si>
  <si>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</si>
  <si>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</si>
  <si>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</si>
  <si>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</si>
  <si>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</si>
  <si>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</si>
  <si>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</si>
  <si>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</si>
  <si>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</si>
  <si>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</si>
  <si>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</si>
  <si>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</si>
  <si>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</si>
  <si>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</si>
  <si>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</si>
  <si>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</si>
  <si>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</si>
  <si>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</si>
  <si>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</si>
  <si>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</si>
  <si>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</si>
  <si>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</si>
  <si>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</si>
  <si>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</si>
  <si>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</si>
  <si>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</si>
  <si>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</si>
  <si>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</si>
  <si>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</si>
  <si>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</si>
  <si>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</si>
  <si>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</si>
  <si>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</si>
  <si>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</si>
  <si>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</si>
  <si>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</si>
  <si>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</si>
  <si>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</si>
  <si>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</si>
  <si>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</si>
  <si>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</si>
  <si>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</si>
  <si>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</si>
  <si>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</si>
  <si>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</si>
  <si>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</si>
  <si>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</si>
  <si>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</si>
  <si>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</si>
  <si>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</si>
  <si>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</si>
  <si>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</si>
  <si>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</si>
  <si>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</si>
  <si>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</si>
  <si>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</si>
  <si>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</si>
  <si>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</si>
  <si>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</si>
  <si>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</si>
  <si>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</si>
  <si>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</si>
  <si>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</si>
  <si>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</si>
  <si>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</si>
  <si>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</si>
  <si>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</si>
  <si>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</si>
  <si>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</si>
  <si>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</si>
  <si>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</si>
  <si>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</si>
  <si>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</si>
  <si>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</si>
  <si>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</si>
  <si>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</si>
  <si>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</si>
  <si>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</si>
  <si>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</si>
  <si>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</si>
  <si>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</si>
  <si>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</si>
  <si>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</si>
  <si>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</si>
  <si>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</si>
  <si>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</si>
  <si>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</si>
  <si>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</si>
  <si>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</si>
  <si>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</si>
  <si>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</si>
  <si>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</si>
  <si>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</si>
  <si>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</si>
  <si>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</si>
  <si>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</si>
  <si>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</si>
  <si>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</si>
  <si>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</si>
  <si>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</si>
  <si>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</si>
  <si>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</si>
  <si>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</si>
  <si>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</si>
  <si>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</si>
  <si>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</si>
  <si>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</si>
  <si>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</si>
  <si>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</si>
  <si>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</si>
  <si>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</si>
  <si>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</si>
  <si>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</si>
  <si>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</si>
  <si>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</si>
  <si>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</si>
  <si>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</si>
  <si>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</si>
  <si>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</si>
  <si>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</si>
  <si>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</si>
  <si>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</si>
  <si>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</si>
  <si>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</si>
  <si>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</si>
  <si>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</si>
  <si>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</si>
  <si>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</si>
  <si>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</si>
  <si>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</si>
  <si>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</si>
  <si>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</si>
  <si>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</si>
  <si>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</si>
  <si>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</si>
  <si>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</si>
  <si>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</si>
  <si>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</si>
  <si>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</si>
  <si>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</si>
  <si>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</si>
  <si>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</si>
  <si>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</si>
  <si>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</si>
  <si>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</si>
  <si>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</si>
  <si>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</si>
  <si>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</si>
  <si>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</si>
  <si>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</si>
  <si>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</si>
  <si>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</si>
  <si>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</si>
  <si>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</si>
  <si>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</si>
  <si>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</si>
  <si>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</si>
  <si>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</si>
  <si>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</si>
  <si>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</si>
  <si>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</si>
  <si>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</si>
  <si>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</si>
  <si>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</si>
  <si>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</si>
  <si>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</si>
  <si>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</si>
  <si>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</si>
  <si>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</si>
  <si>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</si>
  <si>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</si>
  <si>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</si>
  <si>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</si>
  <si>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</si>
  <si>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</si>
  <si>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</si>
  <si>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</si>
  <si>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</si>
  <si>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</si>
  <si>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</si>
  <si>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</si>
  <si>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</si>
  <si>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</si>
  <si>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</si>
  <si>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</si>
  <si>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</si>
  <si>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</si>
  <si>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</si>
  <si>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</si>
  <si>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</si>
  <si>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</si>
  <si>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</si>
  <si>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</si>
  <si>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</si>
  <si>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</si>
  <si>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</si>
  <si>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</si>
  <si>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</si>
  <si>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</si>
  <si>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</si>
  <si>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</si>
  <si>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</si>
  <si>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</si>
  <si>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</si>
  <si>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</si>
  <si>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</si>
  <si>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</si>
  <si>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</si>
  <si>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</si>
  <si>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</si>
  <si>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</si>
  <si>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</si>
  <si>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</si>
  <si>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</si>
  <si>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</si>
  <si>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</si>
  <si>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</si>
  <si>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</si>
  <si>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</si>
  <si>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</si>
  <si>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</si>
  <si>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</si>
  <si>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</si>
  <si>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</si>
  <si>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</si>
  <si>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</si>
  <si>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</si>
  <si>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</si>
  <si>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</si>
  <si>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</si>
  <si>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</si>
  <si>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</si>
  <si>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</si>
  <si>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</si>
  <si>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</si>
  <si>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</si>
  <si>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</si>
  <si>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</si>
  <si>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</si>
  <si>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</si>
  <si>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</si>
  <si>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</si>
  <si>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</si>
  <si>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</si>
  <si>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</si>
  <si>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</si>
  <si>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</si>
  <si>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</si>
  <si>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</si>
  <si>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</si>
  <si>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</si>
  <si>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</si>
  <si>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</si>
  <si>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</si>
  <si>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</si>
  <si>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</si>
  <si>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</si>
  <si>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</si>
  <si>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</si>
  <si>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</si>
  <si>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</si>
  <si>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</si>
  <si>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</si>
  <si>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</si>
  <si>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</si>
  <si>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</si>
  <si>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</si>
  <si>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</si>
  <si>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</si>
  <si>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</si>
  <si>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</si>
  <si>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</si>
  <si>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</si>
  <si>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</si>
  <si>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</si>
  <si>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</si>
  <si>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</si>
  <si>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</si>
  <si>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</si>
  <si>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</si>
  <si>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</si>
  <si>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</si>
  <si>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</si>
  <si>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</si>
  <si>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</si>
  <si>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</si>
  <si>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</si>
  <si>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</si>
  <si>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</si>
  <si>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</si>
  <si>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</si>
  <si>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</si>
  <si>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</si>
  <si>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</si>
  <si>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</si>
  <si>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</si>
  <si>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</si>
  <si>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</si>
  <si>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</si>
  <si>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</si>
  <si>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</si>
  <si>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</si>
  <si>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</si>
  <si>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</si>
  <si>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</si>
  <si>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</si>
  <si>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</si>
  <si>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</si>
  <si>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</si>
  <si>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</si>
  <si>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</si>
  <si>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</si>
  <si>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</si>
  <si>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</si>
  <si>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</si>
  <si>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</si>
  <si>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</si>
  <si>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</si>
  <si>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</si>
  <si>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</si>
  <si>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</si>
  <si>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</si>
  <si>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</si>
  <si>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</si>
  <si>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</si>
  <si>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</si>
  <si>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</si>
  <si>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</si>
  <si>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</si>
  <si>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</si>
  <si>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</si>
  <si>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</si>
  <si>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</si>
  <si>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</si>
  <si>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</si>
  <si>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</si>
  <si>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</si>
  <si>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</si>
  <si>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</si>
  <si>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</si>
  <si>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</si>
  <si>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</si>
  <si>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</si>
  <si>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</si>
  <si>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</si>
  <si>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</si>
  <si>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</si>
  <si>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</si>
  <si>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</si>
  <si>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</si>
  <si>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</si>
  <si>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</si>
  <si>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</si>
  <si>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</si>
  <si>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</si>
  <si>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</si>
  <si>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</si>
  <si>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</si>
  <si>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</si>
  <si>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</si>
  <si>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</si>
  <si>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</si>
  <si>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</si>
  <si>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</si>
  <si>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</si>
  <si>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</si>
  <si>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</si>
  <si>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</si>
  <si>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</si>
  <si>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</si>
  <si>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</si>
  <si>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</si>
  <si>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</si>
  <si>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</si>
  <si>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</si>
  <si>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</si>
  <si>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</si>
  <si>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</si>
  <si>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</si>
  <si>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</si>
  <si>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</si>
  <si>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</si>
  <si>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</si>
  <si>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</si>
  <si>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</si>
  <si>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</si>
  <si>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</si>
  <si>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</si>
  <si>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</si>
  <si>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</si>
  <si>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</si>
  <si>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</si>
  <si>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</si>
  <si>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</si>
  <si>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</si>
  <si>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</si>
  <si>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</si>
  <si>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</si>
  <si>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</si>
  <si>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</si>
  <si>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</si>
  <si>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</si>
  <si>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</si>
  <si>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</si>
  <si>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</si>
  <si>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</si>
  <si>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</si>
  <si>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</si>
  <si>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</si>
  <si>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</si>
  <si>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</si>
  <si>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</si>
  <si>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</si>
  <si>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</si>
  <si>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</si>
  <si>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</si>
  <si>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</si>
  <si>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</si>
  <si>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</si>
  <si>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</si>
  <si>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</si>
  <si>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</si>
  <si>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</si>
  <si>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</si>
  <si>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</si>
  <si>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</si>
  <si>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</si>
  <si>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</si>
  <si>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</si>
  <si>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</si>
  <si>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</si>
  <si>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</si>
  <si>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</si>
  <si>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</si>
  <si>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</si>
  <si>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</si>
  <si>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</si>
  <si>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</si>
  <si>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</si>
  <si>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</si>
  <si>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</si>
  <si>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</si>
  <si>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</si>
  <si>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</si>
  <si>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</si>
  <si>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</si>
  <si>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</si>
  <si>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</si>
  <si>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</si>
  <si>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</si>
  <si>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</si>
  <si>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</si>
  <si>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</si>
  <si>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</si>
  <si>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</si>
  <si>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</si>
  <si>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</si>
  <si>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</si>
  <si>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</si>
  <si>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</si>
  <si>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</si>
  <si>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</si>
  <si>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</si>
  <si>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</si>
  <si>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</si>
  <si>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</si>
  <si>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</si>
  <si>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</si>
  <si>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</si>
  <si>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</si>
  <si>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</si>
  <si>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</si>
  <si>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</si>
  <si>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</si>
  <si>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</si>
  <si>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</si>
  <si>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</si>
  <si>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</si>
  <si>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</si>
  <si>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</si>
  <si>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</si>
  <si>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</si>
  <si>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</si>
  <si>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</si>
  <si>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</si>
  <si>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</si>
  <si>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</si>
  <si>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</si>
  <si>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</si>
  <si>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</si>
  <si>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</si>
  <si>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</si>
  <si>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</si>
  <si>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</si>
  <si>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</si>
  <si>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</si>
  <si>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</si>
  <si>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</si>
  <si>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</si>
  <si>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</si>
  <si>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</si>
  <si>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</si>
  <si>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</si>
  <si>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</si>
  <si>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</si>
  <si>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</si>
  <si>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</si>
  <si>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</si>
  <si>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</si>
  <si>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</si>
  <si>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</si>
  <si>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</si>
  <si>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</si>
  <si>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</si>
  <si>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</si>
  <si>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</si>
  <si>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</si>
  <si>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</si>
  <si>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</si>
  <si>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</si>
  <si>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</si>
  <si>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</si>
  <si>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</si>
  <si>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</si>
  <si>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</si>
  <si>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</si>
  <si>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</si>
  <si>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</si>
  <si>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</si>
  <si>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</si>
  <si>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</si>
  <si>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</si>
  <si>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</si>
  <si>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</si>
  <si>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</si>
  <si>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</si>
  <si>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</si>
  <si>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</si>
  <si>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</si>
  <si>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</si>
  <si>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</si>
  <si>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</si>
  <si>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</si>
  <si>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</si>
  <si>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</si>
  <si>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</si>
  <si>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</si>
  <si>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</si>
  <si>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</si>
  <si>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</si>
  <si>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</si>
  <si>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</si>
  <si>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</si>
  <si>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</si>
  <si>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</si>
  <si>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</si>
  <si>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</si>
  <si>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</si>
  <si>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</si>
  <si>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</si>
  <si>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</si>
  <si>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</si>
  <si>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</si>
  <si>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</si>
  <si>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</si>
  <si>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</si>
  <si>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</si>
  <si>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</si>
  <si>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</si>
  <si>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</si>
  <si>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</si>
  <si>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</si>
  <si>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</si>
  <si>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</si>
  <si>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</si>
  <si>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</si>
  <si>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</si>
  <si>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</si>
  <si>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</si>
  <si>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</si>
  <si>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</si>
  <si>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</si>
  <si>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</si>
  <si>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</si>
  <si>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</si>
  <si>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</si>
  <si>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</si>
  <si>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</si>
  <si>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</si>
  <si>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</si>
  <si>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</si>
  <si>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</si>
  <si>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</si>
  <si>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</si>
  <si>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</si>
  <si>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</si>
  <si>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</si>
  <si>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</si>
  <si>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</si>
  <si>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</si>
  <si>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</si>
  <si>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</si>
  <si>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</si>
  <si>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</si>
  <si>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</si>
  <si>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</si>
  <si>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</si>
  <si>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</si>
  <si>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</si>
  <si>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</si>
  <si>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</si>
  <si>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</si>
  <si>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</si>
  <si>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</si>
  <si>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</si>
  <si>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</si>
  <si>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</si>
  <si>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</si>
  <si>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</si>
  <si>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</si>
  <si>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</si>
  <si>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</si>
  <si>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</si>
  <si>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</si>
  <si>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</si>
  <si>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</si>
  <si>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</si>
  <si>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</si>
  <si>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</si>
  <si>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</si>
  <si>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</si>
  <si>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</si>
  <si>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</si>
  <si>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</si>
  <si>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</si>
  <si>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</si>
  <si>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</si>
  <si>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</si>
  <si>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</si>
  <si>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</si>
  <si>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</si>
  <si>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</si>
  <si>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</si>
  <si>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</si>
  <si>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</si>
  <si>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</si>
  <si>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</si>
  <si>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</si>
  <si>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</si>
  <si>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</si>
  <si>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</si>
  <si>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</si>
  <si>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</si>
  <si>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</si>
  <si>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</si>
  <si>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</si>
  <si>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</si>
  <si>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</si>
  <si>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</si>
  <si>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</si>
  <si>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</si>
  <si>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</si>
  <si>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</si>
  <si>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</si>
  <si>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</si>
  <si>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</si>
  <si>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</si>
  <si>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</si>
  <si>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</si>
  <si>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</si>
  <si>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</si>
  <si>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</si>
  <si>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</si>
  <si>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</si>
  <si>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</si>
  <si>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</si>
  <si>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</si>
  <si>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</si>
  <si>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</si>
  <si>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</si>
  <si>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</si>
  <si>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</si>
  <si>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</si>
  <si>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</si>
  <si>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</si>
  <si>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</si>
  <si>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</si>
  <si>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</si>
  <si>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</si>
  <si>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</si>
  <si>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</si>
  <si>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</si>
  <si>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</si>
  <si>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</si>
  <si>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</si>
  <si>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</si>
  <si>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</si>
  <si>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</si>
  <si>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</si>
  <si>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</si>
  <si>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</si>
  <si>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</si>
  <si>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</si>
  <si>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</si>
  <si>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</si>
  <si>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</si>
  <si>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</si>
  <si>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</si>
  <si>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</si>
  <si>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</si>
  <si>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</si>
  <si>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</si>
  <si>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</si>
  <si>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</si>
  <si>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</si>
  <si>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</si>
  <si>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</si>
  <si>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</si>
  <si>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</si>
  <si>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</si>
  <si>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</si>
  <si>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</si>
  <si>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</si>
  <si>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</si>
  <si>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</si>
  <si>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</si>
  <si>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</si>
  <si>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</si>
  <si>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</si>
  <si>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</si>
  <si>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</si>
  <si>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</si>
  <si>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</si>
  <si>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</si>
  <si>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</si>
  <si>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</si>
  <si>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</si>
  <si>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</si>
  <si>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</si>
  <si>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</si>
  <si>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</si>
  <si>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</si>
  <si>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</si>
  <si>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</si>
  <si>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</si>
  <si>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</si>
  <si>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</si>
  <si>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</si>
  <si>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</si>
  <si>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</si>
  <si>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</si>
  <si>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</si>
  <si>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</si>
  <si>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</si>
  <si>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</si>
  <si>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</si>
  <si>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</si>
  <si>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</si>
  <si>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</si>
  <si>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</si>
  <si>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</si>
  <si>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</si>
  <si>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</si>
  <si>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</si>
  <si>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</si>
  <si>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</si>
  <si>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</si>
  <si>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</si>
  <si>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</si>
  <si>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</si>
  <si>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</si>
  <si>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</si>
  <si>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</si>
  <si>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</si>
  <si>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</si>
  <si>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</si>
  <si>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</si>
  <si>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</si>
  <si>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</si>
  <si>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</si>
  <si>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</si>
  <si>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</si>
  <si>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</si>
  <si>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</si>
  <si>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</si>
  <si>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</si>
  <si>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</si>
  <si>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</si>
  <si>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</si>
  <si>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</si>
  <si>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</si>
  <si>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</si>
  <si>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</si>
  <si>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</si>
  <si>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</si>
  <si>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</si>
  <si>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</si>
  <si>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</si>
  <si>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</si>
  <si>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</si>
  <si>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</si>
  <si>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</si>
  <si>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</si>
  <si>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</si>
  <si>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</si>
  <si>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</si>
  <si>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</si>
  <si>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</si>
  <si>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</si>
  <si>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</si>
  <si>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</si>
  <si>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</si>
  <si>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</si>
  <si>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</si>
  <si>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</si>
  <si>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</si>
  <si>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</si>
  <si>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</si>
  <si>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</si>
  <si>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</si>
  <si>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</si>
  <si>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</si>
  <si>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</si>
  <si>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</si>
  <si>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</si>
  <si>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</si>
  <si>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</si>
  <si>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</si>
  <si>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</si>
  <si>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</si>
  <si>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</si>
  <si>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</si>
  <si>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</si>
  <si>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</si>
  <si>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</si>
  <si>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</si>
  <si>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</si>
  <si>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</si>
  <si>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</si>
  <si>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</si>
  <si>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</si>
  <si>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</si>
  <si>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</si>
  <si>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</si>
  <si>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</si>
  <si>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</si>
  <si>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</si>
  <si>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</si>
  <si>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</si>
  <si>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</si>
  <si>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</si>
  <si>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</si>
  <si>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</si>
  <si>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</si>
  <si>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</si>
  <si>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</si>
  <si>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</si>
  <si>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</si>
  <si>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</si>
  <si>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</si>
  <si>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</si>
  <si>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</si>
  <si>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</si>
  <si>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</si>
  <si>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</si>
  <si>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</si>
  <si>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</si>
  <si>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</si>
  <si>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</si>
  <si>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</si>
  <si>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</si>
  <si>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</si>
  <si>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</si>
  <si>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</si>
  <si>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</si>
  <si>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</si>
  <si>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</si>
  <si>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</si>
  <si>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</si>
  <si>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</si>
  <si>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</si>
  <si>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</si>
  <si>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</si>
  <si>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</si>
  <si>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</si>
  <si>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</si>
  <si>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</si>
  <si>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</si>
  <si>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</si>
  <si>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</si>
  <si>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</si>
  <si>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</si>
  <si>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</si>
  <si>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</si>
  <si>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</si>
  <si>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</si>
  <si>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</si>
  <si>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</si>
  <si>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</si>
  <si>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</si>
  <si>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</si>
  <si>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</si>
  <si>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</si>
  <si>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</si>
  <si>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</si>
  <si>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</si>
  <si>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</si>
  <si>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</si>
  <si>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</si>
  <si>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</si>
  <si>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</si>
  <si>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</si>
  <si>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</si>
  <si>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</si>
  <si>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</si>
  <si>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</si>
  <si>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</si>
  <si>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</si>
  <si>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</si>
  <si>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</si>
  <si>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</si>
  <si>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</si>
  <si>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</si>
  <si>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</si>
  <si>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</si>
  <si>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</si>
  <si>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</si>
  <si>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</si>
  <si>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</si>
  <si>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</si>
  <si>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</si>
  <si>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</si>
  <si>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</si>
  <si>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</si>
  <si>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</si>
  <si>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</si>
  <si>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</si>
  <si>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</si>
  <si>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</si>
  <si>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</si>
  <si>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</si>
  <si>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</si>
  <si>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</si>
  <si>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</si>
  <si>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</si>
  <si>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</si>
  <si>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</si>
  <si>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</si>
  <si>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</si>
  <si>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</si>
  <si>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</si>
  <si>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</si>
  <si>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</si>
  <si>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</si>
  <si>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</si>
  <si>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</si>
  <si>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</si>
  <si>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</si>
  <si>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</si>
  <si>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</si>
  <si>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</si>
  <si>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</si>
  <si>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</si>
  <si>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</si>
  <si>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</si>
  <si>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</si>
  <si>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</si>
  <si>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</si>
  <si>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</si>
  <si>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</si>
  <si>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</si>
  <si>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</si>
  <si>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</si>
  <si>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</si>
  <si>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</si>
  <si>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</si>
  <si>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</si>
  <si>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</si>
  <si>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</si>
  <si>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</si>
  <si>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</si>
  <si>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</si>
  <si>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</si>
  <si>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</si>
  <si>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</si>
  <si>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</si>
  <si>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</si>
  <si>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</si>
  <si>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</si>
  <si>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</si>
  <si>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</si>
  <si>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</si>
  <si>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</si>
  <si>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</si>
  <si>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</si>
  <si>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</si>
  <si>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</si>
  <si>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</si>
  <si>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</si>
  <si>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</si>
  <si>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</si>
  <si>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</si>
  <si>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</si>
  <si>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</si>
  <si>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</si>
  <si>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</si>
  <si>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</si>
  <si>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</si>
  <si>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</si>
  <si>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</si>
  <si>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</si>
  <si>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</si>
  <si>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</si>
  <si>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</si>
  <si>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</si>
  <si>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</si>
  <si>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</si>
  <si>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</si>
  <si>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</si>
  <si>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</si>
  <si>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</si>
  <si>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</si>
  <si>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</si>
  <si>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</si>
  <si>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</si>
  <si>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</si>
  <si>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</si>
  <si>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</si>
  <si>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</si>
  <si>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</si>
  <si>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</si>
  <si>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</si>
  <si>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</si>
  <si>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</si>
  <si>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</si>
  <si>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</si>
  <si>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</si>
  <si>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</si>
  <si>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</si>
  <si>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</si>
  <si>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</si>
  <si>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</si>
  <si>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</si>
  <si>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</si>
  <si>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</si>
  <si>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</si>
  <si>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</si>
  <si>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</si>
  <si>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</si>
  <si>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</si>
  <si>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</si>
  <si>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</si>
  <si>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</si>
  <si>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</si>
  <si>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</si>
  <si>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</si>
  <si>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</si>
  <si>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</si>
  <si>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</si>
  <si>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</si>
  <si>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</si>
  <si>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</si>
  <si>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</si>
  <si>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</si>
  <si>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</si>
  <si>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</si>
  <si>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</si>
  <si>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</si>
  <si>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</si>
  <si>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</si>
  <si>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</si>
  <si>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</si>
  <si>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</si>
  <si>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</si>
  <si>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</si>
  <si>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</si>
  <si>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</si>
  <si>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</si>
  <si>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</si>
  <si>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</si>
  <si>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</si>
  <si>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</si>
  <si>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</si>
  <si>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</si>
  <si>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</si>
  <si>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</si>
  <si>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</si>
  <si>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</si>
  <si>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</si>
  <si>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</si>
  <si>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</si>
  <si>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</si>
  <si>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</si>
  <si>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</si>
  <si>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</si>
  <si>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</si>
  <si>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</si>
  <si>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</si>
  <si>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</si>
  <si>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</si>
  <si>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</si>
  <si>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</si>
  <si>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</si>
  <si>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</si>
  <si>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</si>
  <si>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</si>
  <si>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</si>
  <si>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</si>
  <si>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</si>
  <si>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</si>
  <si>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</si>
  <si>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</si>
  <si>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</si>
  <si>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</si>
  <si>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</si>
  <si>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</si>
  <si>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</si>
  <si>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</si>
  <si>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</si>
  <si>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</si>
  <si>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</si>
  <si>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</si>
  <si>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</si>
  <si>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</si>
  <si>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</si>
  <si>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</si>
  <si>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</si>
  <si>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</si>
  <si>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</si>
  <si>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</si>
  <si>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</si>
  <si>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</si>
  <si>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</si>
  <si>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</si>
  <si>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</si>
  <si>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</si>
  <si>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</si>
  <si>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</si>
  <si>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</si>
  <si>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</si>
  <si>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</si>
  <si>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</si>
  <si>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</si>
  <si>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</si>
  <si>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</si>
  <si>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</si>
  <si>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</si>
  <si>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</si>
  <si>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</si>
  <si>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</si>
  <si>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</si>
  <si>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</si>
  <si>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</si>
  <si>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</si>
  <si>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</si>
  <si>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</si>
  <si>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</si>
  <si>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</si>
  <si>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</si>
  <si>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</si>
  <si>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</si>
  <si>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</si>
  <si>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</si>
  <si>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</si>
  <si>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</si>
  <si>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</si>
  <si>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</si>
  <si>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</si>
  <si>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</si>
  <si>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</si>
  <si>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</si>
  <si>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</si>
  <si>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</si>
  <si>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</si>
  <si>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</si>
  <si>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</si>
  <si>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</si>
  <si>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</si>
  <si>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</si>
  <si>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</si>
  <si>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</si>
  <si>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</si>
  <si>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</si>
  <si>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</si>
  <si>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</si>
  <si>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</si>
  <si>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</si>
  <si>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</si>
  <si>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</si>
  <si>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</si>
  <si>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</si>
  <si>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</si>
  <si>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</si>
  <si>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</si>
  <si>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</si>
  <si>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</si>
  <si>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</si>
  <si>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</si>
  <si>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</si>
  <si>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</si>
  <si>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</si>
  <si>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</si>
  <si>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</si>
  <si>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</si>
  <si>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</si>
  <si>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</si>
  <si>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</si>
  <si>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</si>
  <si>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</si>
  <si>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</si>
  <si>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</si>
  <si>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</si>
  <si>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</si>
  <si>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</si>
  <si>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</si>
  <si>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</si>
  <si>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</si>
  <si>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</si>
  <si>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</si>
  <si>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</si>
  <si>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</si>
  <si>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</si>
  <si>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</si>
  <si>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</si>
  <si>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</si>
  <si>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</si>
  <si>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</si>
  <si>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</si>
  <si>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</si>
  <si>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</si>
  <si>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</si>
  <si>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</si>
  <si>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</si>
  <si>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</si>
  <si>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</si>
  <si>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</si>
  <si>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</si>
  <si>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</si>
  <si>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</si>
  <si>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</si>
  <si>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</si>
  <si>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</si>
  <si>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</si>
  <si>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</si>
  <si>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</si>
  <si>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</si>
  <si>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</si>
  <si>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</si>
  <si>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</si>
  <si>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</si>
  <si>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</si>
  <si>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</si>
  <si>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</si>
  <si>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</si>
  <si>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</si>
  <si>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</si>
  <si>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</si>
  <si>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</si>
  <si>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</si>
  <si>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</si>
  <si>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</si>
  <si>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</si>
  <si>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</si>
  <si>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</si>
  <si>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</si>
  <si>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</si>
  <si>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</si>
  <si>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</si>
  <si>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</si>
  <si>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</si>
  <si>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</si>
  <si>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</si>
  <si>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</si>
  <si>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</si>
  <si>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</si>
  <si>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</si>
  <si>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</si>
  <si>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</si>
  <si>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</si>
  <si>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</si>
  <si>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</si>
  <si>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</si>
  <si>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</si>
  <si>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</si>
  <si>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</si>
  <si>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</si>
  <si>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</si>
  <si>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</si>
  <si>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</si>
  <si>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</si>
  <si>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</si>
  <si>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</si>
  <si>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</si>
  <si>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</si>
  <si>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</si>
  <si>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</si>
  <si>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</si>
  <si>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</si>
  <si>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</si>
  <si>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</si>
  <si>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</si>
  <si>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</si>
  <si>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</si>
  <si>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</si>
  <si>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</si>
  <si>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</si>
  <si>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</si>
  <si>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</si>
  <si>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</si>
  <si>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</si>
  <si>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</si>
  <si>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</si>
  <si>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</si>
  <si>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</si>
  <si>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</si>
  <si>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</si>
  <si>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</si>
  <si>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</si>
  <si>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</si>
  <si>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</si>
  <si>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</si>
  <si>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</si>
  <si>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</si>
  <si>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</si>
  <si>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</si>
  <si>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</si>
  <si>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</si>
  <si>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</si>
  <si>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</si>
  <si>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</si>
  <si>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</si>
  <si>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</si>
  <si>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</si>
  <si>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</si>
  <si>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</si>
  <si>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</si>
  <si>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</si>
  <si>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</si>
  <si>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</si>
  <si>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</si>
  <si>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</si>
  <si>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</si>
  <si>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</si>
  <si>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</si>
  <si>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</si>
  <si>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</si>
  <si>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</si>
  <si>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</si>
  <si>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</si>
  <si>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</si>
  <si>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</si>
  <si>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</si>
  <si>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</si>
  <si>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</si>
  <si>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</si>
  <si>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</si>
  <si>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</si>
  <si>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</si>
  <si>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</si>
  <si>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</si>
  <si>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</si>
  <si>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</si>
  <si>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</si>
  <si>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</si>
  <si>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</si>
  <si>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</si>
  <si>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</si>
  <si>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</si>
  <si>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</si>
  <si>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</si>
  <si>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</si>
  <si>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</si>
  <si>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</si>
  <si>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</si>
  <si>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</si>
  <si>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</si>
  <si>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</si>
  <si>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</si>
  <si>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</si>
  <si>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</si>
  <si>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</si>
  <si>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</si>
  <si>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</si>
  <si>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</si>
  <si>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</si>
  <si>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</si>
  <si>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</si>
  <si>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</si>
  <si>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</si>
  <si>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</si>
  <si>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</si>
  <si>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</si>
  <si>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</si>
  <si>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</si>
  <si>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</si>
  <si>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</si>
  <si>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</si>
  <si>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</si>
  <si>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</si>
  <si>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</si>
  <si>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</si>
  <si>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</si>
  <si>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</si>
  <si>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</si>
  <si>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</si>
  <si>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</si>
  <si>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</si>
  <si>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</si>
  <si>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</si>
  <si>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</si>
  <si>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</si>
  <si>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</si>
  <si>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</si>
  <si>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</si>
  <si>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</si>
  <si>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</si>
  <si>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</si>
  <si>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</si>
  <si>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</si>
  <si>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</si>
  <si>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</si>
  <si>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</si>
  <si>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</si>
  <si>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</si>
  <si>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</si>
  <si>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</si>
  <si>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</si>
  <si>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</si>
  <si>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</si>
  <si>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</si>
  <si>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</si>
  <si>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</si>
  <si>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</si>
  <si>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</si>
  <si>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</si>
  <si>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</si>
  <si>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</si>
  <si>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</si>
  <si>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</si>
  <si>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</si>
  <si>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</si>
  <si>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</si>
  <si>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</si>
  <si>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</si>
  <si>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</si>
  <si>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</si>
  <si>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</si>
  <si>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</si>
  <si>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</si>
  <si>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</si>
  <si>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</si>
  <si>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</si>
  <si>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</si>
  <si>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</si>
  <si>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</si>
  <si>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</si>
  <si>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</si>
  <si>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</si>
  <si>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</si>
  <si>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</si>
  <si>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</si>
  <si>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</si>
  <si>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</si>
  <si>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</si>
  <si>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</si>
  <si>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</si>
  <si>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</si>
  <si>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</si>
  <si>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</si>
  <si>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</si>
  <si>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</si>
  <si>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</si>
  <si>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</si>
  <si>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</si>
  <si>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</si>
  <si>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</si>
  <si>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</si>
  <si>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</si>
  <si>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</si>
  <si>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</si>
  <si>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</si>
  <si>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</si>
  <si>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</si>
  <si>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</si>
  <si>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</si>
  <si>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</si>
  <si>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</si>
  <si>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</si>
  <si>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</si>
  <si>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</si>
  <si>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</si>
  <si>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</si>
  <si>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</si>
  <si>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</si>
  <si>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</si>
  <si>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</si>
  <si>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</si>
  <si>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</si>
  <si>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</si>
  <si>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</si>
  <si>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</si>
  <si>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</si>
  <si>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</si>
  <si>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</si>
  <si>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</si>
  <si>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</si>
  <si>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</si>
  <si>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</si>
  <si>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</si>
  <si>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</si>
  <si>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</si>
  <si>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</si>
  <si>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</si>
  <si>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</si>
  <si>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</si>
  <si>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</si>
  <si>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</si>
  <si>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</si>
  <si>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</si>
  <si>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</si>
  <si>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</si>
  <si>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</si>
  <si>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</si>
  <si>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</si>
  <si>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</si>
  <si>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</si>
  <si>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</si>
  <si>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</si>
  <si>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</si>
  <si>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</si>
  <si>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</si>
  <si>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</si>
  <si>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</si>
  <si>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</si>
  <si>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</si>
  <si>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</si>
  <si>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</si>
  <si>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</si>
  <si>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</si>
  <si>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</si>
  <si>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</si>
  <si>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</si>
  <si>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</si>
  <si>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</si>
  <si>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</si>
  <si>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</si>
  <si>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</si>
  <si>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</si>
  <si>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</si>
  <si>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</si>
  <si>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</si>
  <si>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</si>
  <si>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</si>
  <si>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</si>
  <si>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</si>
  <si>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</si>
  <si>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</si>
  <si>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</si>
  <si>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</si>
  <si>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</si>
  <si>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</si>
  <si>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</si>
  <si>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</si>
  <si>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</si>
  <si>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</si>
  <si>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</si>
  <si>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</si>
  <si>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</si>
  <si>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</si>
  <si>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</si>
  <si>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</si>
  <si>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</si>
  <si>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</si>
  <si>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</si>
  <si>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</si>
  <si>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</si>
  <si>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</si>
  <si>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</si>
  <si>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</si>
  <si>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</si>
  <si>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</si>
  <si>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</si>
  <si>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</si>
  <si>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</si>
  <si>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</si>
  <si>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</si>
  <si>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</si>
  <si>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</si>
  <si>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</si>
  <si>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</si>
  <si>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</si>
  <si>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</si>
  <si>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</si>
  <si>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</si>
  <si>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</si>
  <si>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</si>
  <si>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</si>
  <si>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</si>
  <si>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</si>
  <si>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</si>
  <si>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</si>
  <si>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</si>
  <si>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</si>
  <si>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</si>
  <si>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</si>
  <si>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</si>
  <si>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</si>
  <si>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</si>
  <si>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</si>
  <si>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</si>
  <si>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</si>
  <si>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</si>
  <si>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</si>
  <si>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</si>
  <si>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</si>
  <si>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</si>
  <si>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</si>
  <si>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</si>
  <si>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</si>
  <si>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</si>
  <si>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</si>
  <si>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</si>
  <si>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</si>
  <si>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</si>
  <si>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</si>
  <si>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</si>
  <si>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</si>
  <si>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</si>
  <si>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</si>
  <si>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</si>
  <si>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</si>
  <si>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</si>
  <si>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</si>
  <si>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</si>
  <si>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</si>
  <si>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</si>
  <si>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</si>
  <si>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</si>
  <si>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</si>
  <si>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</si>
  <si>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</si>
  <si>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</si>
  <si>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</si>
  <si>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</si>
  <si>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</si>
  <si>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</si>
  <si>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</si>
  <si>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</si>
  <si>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</si>
  <si>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</si>
  <si>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</si>
  <si>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</si>
  <si>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</si>
  <si>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</si>
  <si>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</si>
  <si>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</si>
  <si>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</si>
  <si>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</si>
  <si>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</si>
  <si>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</si>
  <si>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</si>
  <si>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</si>
  <si>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</si>
  <si>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</si>
  <si>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</si>
  <si>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</si>
  <si>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</si>
  <si>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</si>
  <si>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</si>
  <si>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</si>
  <si>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</si>
  <si>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</si>
  <si>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</si>
  <si>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</si>
  <si>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</si>
  <si>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</si>
  <si>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</si>
  <si>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</si>
  <si>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</si>
  <si>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</si>
  <si>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</si>
  <si>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</si>
  <si>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</si>
  <si>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</si>
  <si>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</si>
  <si>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</si>
  <si>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</si>
  <si>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</si>
  <si>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</si>
  <si>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</si>
  <si>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</si>
  <si>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</si>
  <si>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</si>
  <si>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</si>
  <si>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</si>
  <si>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</si>
  <si>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</si>
  <si>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</si>
  <si>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</si>
  <si>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</si>
  <si>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</si>
  <si>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</si>
  <si>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</si>
  <si>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</si>
  <si>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</si>
  <si>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</si>
  <si>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</si>
  <si>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</si>
  <si>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</si>
  <si>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</si>
  <si>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</si>
  <si>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</si>
  <si>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</si>
  <si>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</si>
  <si>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</si>
  <si>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</si>
  <si>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</si>
  <si>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</si>
  <si>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</si>
  <si>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</si>
  <si>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</si>
  <si>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</si>
  <si>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</si>
  <si>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</si>
  <si>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</si>
  <si>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</si>
  <si>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</si>
  <si>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</si>
  <si>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</si>
  <si>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</si>
  <si>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</si>
  <si>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</si>
  <si>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</si>
  <si>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</si>
  <si>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</si>
  <si>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</si>
  <si>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</si>
  <si>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</si>
  <si>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</si>
  <si>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</si>
  <si>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</si>
  <si>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</si>
  <si>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</si>
  <si>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</si>
  <si>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</si>
  <si>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</si>
  <si>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</si>
  <si>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</si>
  <si>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</si>
  <si>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</si>
  <si>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</si>
  <si>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</si>
  <si>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</si>
  <si>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</si>
  <si>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</si>
  <si>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</si>
  <si>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</si>
  <si>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</si>
  <si>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</si>
  <si>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</si>
  <si>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</si>
  <si>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</si>
  <si>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</si>
  <si>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</si>
  <si>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</si>
  <si>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</si>
  <si>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</si>
  <si>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</si>
  <si>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</si>
  <si>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</si>
  <si>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</si>
  <si>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</si>
  <si>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</si>
  <si>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</si>
  <si>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</si>
  <si>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</si>
  <si>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</si>
  <si>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</si>
  <si>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</si>
  <si>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</si>
  <si>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</si>
  <si>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</si>
  <si>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</si>
  <si>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</si>
  <si>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</si>
  <si>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</si>
  <si>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</si>
  <si>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</si>
  <si>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</si>
  <si>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</si>
  <si>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</si>
  <si>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</si>
  <si>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</si>
  <si>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</si>
  <si>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</si>
  <si>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</si>
  <si>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</si>
  <si>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</si>
  <si>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</si>
  <si>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</si>
  <si>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</si>
  <si>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</si>
  <si>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</si>
  <si>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</si>
  <si>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</si>
  <si>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</si>
  <si>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</si>
  <si>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</si>
  <si>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</si>
  <si>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</si>
  <si>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</si>
  <si>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</si>
  <si>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</si>
  <si>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</si>
  <si>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</si>
  <si>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</si>
  <si>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</si>
  <si>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</si>
  <si>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</si>
  <si>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</si>
  <si>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</si>
  <si>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</si>
  <si>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</si>
  <si>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</si>
  <si>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</si>
  <si>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</si>
  <si>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</si>
  <si>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</si>
  <si>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</si>
  <si>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</si>
  <si>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</si>
  <si>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</si>
  <si>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</si>
  <si>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</si>
  <si>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</si>
  <si>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</si>
  <si>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</si>
  <si>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</si>
  <si>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</si>
  <si>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</si>
  <si>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</si>
  <si>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</si>
  <si>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</si>
  <si>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</si>
  <si>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</si>
  <si>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</si>
  <si>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</si>
  <si>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</si>
  <si>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</si>
  <si>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</si>
  <si>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</si>
  <si>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</si>
  <si>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</si>
  <si>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</si>
  <si>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</si>
  <si>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</si>
  <si>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</si>
  <si>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</si>
  <si>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</si>
  <si>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PCM-20251028-00000121</t>
  </si>
  <si>
    <t xml:space="preserve">team on way need  60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</si>
  <si>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</si>
  <si>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</si>
  <si>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</si>
  <si>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</si>
  <si>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</si>
  <si>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</si>
  <si>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</si>
  <si>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</si>
  <si>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</si>
  <si>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</si>
  <si>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</si>
  <si>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</si>
  <si>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</si>
  <si>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</si>
  <si>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</si>
  <si>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</si>
  <si>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</si>
  <si>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</si>
  <si>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</si>
  <si>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</si>
  <si>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</si>
  <si>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</si>
  <si>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</si>
  <si>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</si>
  <si>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</si>
  <si>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</si>
  <si>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</si>
  <si>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</si>
  <si>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</si>
  <si>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</si>
  <si>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</si>
  <si>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</si>
  <si>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</si>
  <si>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</si>
  <si>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</si>
  <si>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</si>
  <si>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</si>
  <si>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</si>
  <si>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</si>
  <si>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</si>
  <si>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</si>
  <si>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</si>
  <si>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</si>
  <si>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</si>
  <si>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</si>
  <si>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</si>
  <si>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</si>
  <si>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</si>
  <si>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</si>
  <si>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</si>
  <si>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</si>
  <si>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</si>
  <si>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</si>
  <si>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</si>
  <si>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</si>
  <si>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</si>
  <si>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</si>
  <si>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</si>
  <si>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</si>
  <si>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</si>
  <si>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</si>
  <si>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</si>
  <si>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</si>
  <si>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</si>
  <si>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</si>
  <si>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</si>
  <si>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</si>
  <si>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</si>
  <si>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</si>
  <si>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</si>
  <si>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</si>
  <si>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</si>
  <si>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</si>
  <si>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</si>
  <si>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</si>
  <si>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</si>
  <si>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</si>
  <si>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</si>
  <si>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</si>
  <si>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</si>
  <si>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</si>
  <si>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</si>
  <si>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</si>
  <si>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</si>
  <si>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PCM-20251028-00000107</t>
  </si>
  <si>
    <t>60 MIN</t>
  </si>
  <si>
    <t>NO PCM</t>
  </si>
  <si>
    <t xml:space="preserve"> 2025-10-28 02:10:26</t>
  </si>
  <si>
    <t>90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</si>
  <si>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</si>
  <si>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</si>
  <si>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</si>
  <si>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</si>
  <si>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</si>
  <si>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</si>
  <si>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PCM-20251028-00000148</t>
  </si>
  <si>
    <t xml:space="preserve">ETA 150 mins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</si>
</sst>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5">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rgb="FF606266"/>
      <name val="Arial"/>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0">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0" totalsRowShown="0" headerRowDxfId="174" dataDxfId="173" headerRowBorderDxfId="171" tableBorderDxfId="172" totalsRowBorderDxfId="170">
  <autoFilter ref="A1:L50"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05" totalsRowShown="0" headerRowDxfId="157" dataDxfId="156" headerRowBorderDxfId="154" tableBorderDxfId="155" totalsRowBorderDxfId="153">
  <autoFilter ref="A1:CJ205"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0" totalsRowShown="0" headerRowDxfId="64" dataDxfId="63" headerRowBorderDxfId="61" tableBorderDxfId="62">
  <autoFilter ref="A1:L1110"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93" totalsRowShown="0" headerRowDxfId="48" dataDxfId="47" headerRowBorderDxfId="45" tableBorderDxfId="46" totalsRowBorderDxfId="44">
  <autoFilter ref="A1:L193"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44" totalsRowShown="0" headerRowDxfId="31" dataDxfId="30" headerRowBorderDxfId="28" tableBorderDxfId="29">
  <autoFilter ref="A1:L44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02" totalsRowShown="0" headerRowDxfId="15" dataDxfId="14" headerRowBorderDxfId="12" tableBorderDxfId="13">
  <autoFilter ref="A1:L102"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0"/>
  <sheetViews>
    <sheetView workbookViewId="0">
      <selection activeCell="C7" sqref="C7"/>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295.17019074074051</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21802</v>
      </c>
      <c r="E3" s="135" t="s">
        <v>38998</v>
      </c>
      <c r="F3" s="136">
        <v>45958.066504629627</v>
      </c>
      <c r="G3" s="137">
        <f ca="1">IFERROR(NOW()-F3,"")</f>
        <v>5.2112037039478309E-2</v>
      </c>
      <c r="H3" s="136">
        <v>45958.061631944445</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45958.118616666667</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45958.118616666667</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45958.118616666667</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45958.118616666667</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45958.118616666667</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45958.118616666667</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45958.118616666667</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45958.118616666667</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45958.118616666667</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45958.118616666667</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45958.118616666667</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45958.118616666667</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45958.118616666667</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45958.118616666667</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45958.118616666667</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45958.118616666667</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45958.118616666667</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45958.118616666667</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45958.118616666667</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45958.118616666667</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45958.118616666667</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45958.118616666667</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45958.118616666667</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45958.118616666667</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45958.118616666667</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45958.118616666667</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45958.118616666667</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45958.118616666667</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45958.118616666667</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45958.118616666667</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45958.118616666667</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45958.118616666667</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45958.118616666667</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45958.118616666667</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45958.118616666667</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45958.118616666667</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45958.118616666667</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45958.118616666667</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45958.118616666667</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45958.118616666667</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45958.118616666667</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45958.118616666667</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45958.118616666667</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45958.118616666667</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45958.118616666667</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45958.118616666667</v>
      </c>
      <c r="H49" s="136"/>
      <c r="I49" s="134" t="str">
        <f>IFERROR(VLOOKUP(D49,DB!A:F,6,0),"")</f>
        <v/>
      </c>
      <c r="J49" s="134" t="str">
        <f>IFERROR(VLOOKUP(D49,DB!A:G,7,0),"")</f>
        <v/>
      </c>
      <c r="K49" s="138"/>
      <c r="L49" s="139" t="str">
        <f>IFERROR(VLOOKUP(D49,DB!A:I,9,0),"")</f>
        <v/>
      </c>
    </row>
    <row r="50" spans="1:12" ht="15" customHeight="1">
      <c r="A50" s="145"/>
      <c r="B50" s="146" t="str">
        <f>IFERROR(VLOOKUP(D50,DB!A:K,11,0),"")</f>
        <v/>
      </c>
      <c r="C50" s="146"/>
      <c r="D50" s="146"/>
      <c r="E50" s="147"/>
      <c r="F50" s="148"/>
      <c r="G50" s="149">
        <f ca="1">IFERROR(NOW()-F50,"")</f>
        <v>45958.118616666667</v>
      </c>
      <c r="H50" s="148"/>
      <c r="I50" s="146" t="str">
        <f>IFERROR(VLOOKUP(D50,DB!A:F,6,0),"")</f>
        <v/>
      </c>
      <c r="J50" s="146" t="str">
        <f>IFERROR(VLOOKUP(D50,DB!A:G,7,0),"")</f>
        <v/>
      </c>
      <c r="K50" s="150"/>
      <c r="L50" s="151" t="str">
        <f>IFERROR(VLOOKUP(D50,DB!A:I,9,0),"")</f>
        <v/>
      </c>
    </row>
  </sheetData>
  <customSheetViews>
    <customSheetView guid="{F6042A99-DD27-4453-835D-0834D95730CC}" filter="1" showAutoFilter="1">
      <pageMargins left="0" right="0" top="0" bottom="0" header="0" footer="0"/>
      <autoFilter ref="B1:M1" xr:uid="{641E643A-4A39-4FF5-8E1C-B4BD82315894}"/>
    </customSheetView>
  </customSheetViews>
  <dataValidations count="2">
    <dataValidation allowBlank="1" showInputMessage="1" showErrorMessage="1" sqref="E1" xr:uid="{5DBA255D-CDD9-49FB-AD3C-AF70AB4EE696}"/>
    <dataValidation type="list" allowBlank="1" showInputMessage="1" showErrorMessage="1" sqref="E2:E50"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05"/>
  <sheetViews>
    <sheetView workbookViewId="0">
      <selection activeCell="D4" sqref="D4"/>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133.11877870370517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45958.118616666667</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45958.118616666667</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45958.118616666667</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8"/>
      <c r="E7" s="114"/>
      <c r="F7" s="115"/>
      <c r="G7" s="116">
        <f ca="1">IFERROR(NOW()-F7,"-")</f>
        <v>45958.118616666667</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45958.118616666667</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45958.118616666667</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45958.118616666667</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45958.118616666667</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45958.118616666667</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45958.118616666667</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45958.118616666667</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45958.118616666667</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45958.118616666667</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45958.118616666667</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45958.118616666667</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45958.118616666667</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45958.118616666667</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45958.118616666667</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45958.118616666667</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45958.118616666667</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45958.118616666667</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45958.118616666667</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45958.118616666667</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45958.118616666667</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45958.118616666667</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45958.118616666667</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45958.118616666667</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45958.118616666667</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45958.118616666667</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45958.118616666667</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45958.118616666667</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45958.118616666667</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45958.118616666667</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45958.118616666667</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45958.118616666667</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45958.118616666667</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45958.118616666667</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45958.118616666667</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45958.118616666667</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45958.118616666667</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45958.118616666667</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45958.118616666667</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45958.118616666667</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45958.118616666667</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45958.118616666667</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45958.118616666667</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45958.118616666667</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45958.118616666667</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45958.118616666667</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45958.118616666667</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45958.118616666667</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45958.118616666667</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45958.118616666667</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45958.118616666667</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45958.118616666667</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45958.118616666667</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45958.118616666667</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61"/>
      <c r="B61" s="162" t="str">
        <f>IFERROR(VLOOKUP(D61,DB!A:K,11,0),"")</f>
        <v/>
      </c>
      <c r="C61" s="162"/>
      <c r="D61" s="162"/>
      <c r="E61" s="163"/>
      <c r="F61" s="164"/>
      <c r="G61" s="165">
        <f ca="1">IFERROR(NOW()-F61,"-")</f>
        <v>45958.118616666667</v>
      </c>
      <c r="H61" s="164"/>
      <c r="I61" s="162" t="str">
        <f>IFERROR(VLOOKUP(D61,DB!A:F,6,0),"")</f>
        <v/>
      </c>
      <c r="J61" s="162" t="str">
        <f>IFERROR(VLOOKUP(D61,DB!A:G,7,0),"")</f>
        <v/>
      </c>
      <c r="K61" s="166"/>
      <c r="L61" s="162" t="str">
        <f>IFERROR(VLOOKUP(D61,DB!A:I,9,0),"")</f>
        <v/>
      </c>
      <c r="M61" s="162"/>
      <c r="N61" s="162"/>
      <c r="O61" s="162"/>
      <c r="P61" s="162"/>
      <c r="Q61" s="162"/>
      <c r="R61" s="162"/>
      <c r="S61" s="162"/>
      <c r="T61" s="162"/>
      <c r="U61" s="162"/>
      <c r="V61" s="162"/>
      <c r="W61" s="162"/>
      <c r="X61" s="162"/>
      <c r="Y61" s="162"/>
      <c r="Z61" s="162"/>
      <c r="AA61" s="162"/>
      <c r="AB61" s="162"/>
      <c r="AC61" s="162"/>
      <c r="AD61" s="162"/>
      <c r="AE61" s="162"/>
      <c r="AF61" s="162"/>
      <c r="AG61" s="162"/>
      <c r="AH61" s="162"/>
      <c r="AI61" s="162"/>
      <c r="AJ61" s="162"/>
      <c r="AK61" s="162"/>
      <c r="AL61" s="162"/>
      <c r="AM61" s="162"/>
      <c r="AN61" s="162"/>
      <c r="AO61" s="162"/>
      <c r="AP61" s="162"/>
      <c r="AQ61" s="162"/>
      <c r="AR61" s="162"/>
      <c r="AS61" s="162"/>
      <c r="AT61" s="162"/>
      <c r="AU61" s="162"/>
      <c r="AV61" s="162"/>
      <c r="AW61" s="162"/>
      <c r="AX61" s="162"/>
      <c r="AY61" s="162"/>
      <c r="AZ61" s="162"/>
      <c r="BA61" s="162"/>
      <c r="BB61" s="162"/>
      <c r="BC61" s="162"/>
      <c r="BD61" s="162"/>
      <c r="BE61" s="162"/>
      <c r="BF61" s="162"/>
      <c r="BG61" s="162"/>
      <c r="BH61" s="162"/>
      <c r="BI61" s="162"/>
      <c r="BJ61" s="162"/>
      <c r="BK61" s="162"/>
      <c r="BL61" s="162"/>
      <c r="BM61" s="162"/>
      <c r="BN61" s="162"/>
      <c r="BO61" s="162"/>
      <c r="BP61" s="162"/>
      <c r="BQ61" s="162"/>
      <c r="BR61" s="162"/>
      <c r="BS61" s="162"/>
      <c r="BT61" s="162"/>
      <c r="BU61" s="162"/>
      <c r="BV61" s="162"/>
      <c r="BW61" s="162"/>
      <c r="BX61" s="162"/>
      <c r="BY61" s="162"/>
      <c r="BZ61" s="162"/>
      <c r="CA61" s="162"/>
      <c r="CB61" s="162"/>
      <c r="CC61" s="162"/>
      <c r="CD61" s="162"/>
      <c r="CE61" s="162"/>
      <c r="CF61" s="162"/>
      <c r="CG61" s="162"/>
      <c r="CH61" s="162"/>
      <c r="CI61" s="162"/>
      <c r="CJ61" s="167"/>
    </row>
    <row r="62" spans="1:88" ht="31.5" customHeight="1">
      <c r="A62" s="113"/>
      <c r="B62" s="18" t="str">
        <f>IFERROR(VLOOKUP(D62,DB!A:K,11,0),"")</f>
        <v/>
      </c>
      <c r="C62" s="18"/>
      <c r="D62" s="18"/>
      <c r="E62" s="114"/>
      <c r="F62" s="115"/>
      <c r="G62" s="116">
        <f ca="1">IFERROR(NOW()-F62,"-")</f>
        <v>45958.118616666667</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45958.118616666667</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45958.118616666667</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45958.118616666667</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45958.118616666667</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45958.118616666667</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45958.118616666667</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45958.118616666667</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45958.118616666667</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45958.118616666667</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45958.118616666667</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45958.118616666667</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45958.118616666667</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45958.118616666667</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45958.118616666667</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45958.118616666667</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45958.118616666667</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45958.118616666667</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45958.118616666667</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45958.118616666667</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45958.118616666667</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45958.118616666667</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45958.118616666667</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45958.118616666667</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45958.118616666667</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45958.118616666667</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45958.118616666667</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45958.118616666667</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45958.118616666667</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45958.118616666667</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45958.118616666667</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45958.118616666667</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45958.118616666667</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45958.118616666667</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45958.118616666667</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45958.118616666667</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45958.118616666667</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45958.118616666667</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45958.118616666667</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45958.118616666667</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45958.118616666667</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45958.118616666667</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45958.118616666667</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45958.118616666667</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45958.118616666667</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45958.118616666667</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45958.118616666667</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45958.118616666667</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45958.118616666667</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45958.118616666667</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45958.118616666667</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45958.118616666667</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45958.118616666667</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45958.118616666667</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45958.118616666667</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45958.118616666667</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45958.118616666667</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45958.118616666667</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45958.118616666667</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45958.118616666667</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45958.118616666667</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45958.118616666667</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45958.118616666667</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45958.118616666667</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45958.118616666667</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45958.118616666667</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45958.118616666667</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45958.118616666667</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45958.118616666667</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45958.118616666667</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45958.118616666667</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45958.118616666667</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45958.118616666667</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45958.118616666667</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45958.118616666667</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45958.118616666667</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45958.118616666667</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45958.118616666667</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45958.118616666667</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45958.118616666667</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45958.118616666667</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45958.118616666667</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45958.118616666667</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45958.118616666667</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45958.118616666667</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45958.118616666667</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45958.118616666667</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45958.118616666667</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45958.118616666667</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45958.118616666667</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45958.118616666667</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45958.118616666667</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45958.118616666667</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45958.118616666667</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45958.118616666667</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45958.118616666667</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45958.118616666667</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45958.118616666667</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45958.118616666667</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45958.118616666667</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45958.118616666667</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45958.118616666667</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45958.118616666667</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45958.118616666667</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45958.118616666667</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45958.118616666667</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45958.118616666667</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45958.118616666667</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45958.118616666667</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45958.118616666667</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45958.118616666667</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45958.118616666667</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45958.118616666667</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45958.118616666667</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45958.118616666667</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45958.118616666667</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45958.118616666667</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45958.118616666667</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45958.118616666667</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45958.118616666667</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45958.118616666667</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45958.118616666667</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45958.118616666667</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45958.118616666667</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45958.118616666667</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45958.118616666667</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45958.118616666667</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45958.118616666667</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45958.118616666667</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45958.118616666667</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45958.118616666667</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45958.118616666667</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45958.118616666667</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45958.118616666667</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45958.118616666667</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45958.118616666667</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45958.118616666667</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45958.118616666667</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45958.118616666667</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45958.118616666667</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45958.118616666667</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45958.118616666667</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45958.118616666667</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61"/>
      <c r="B205" s="162" t="str">
        <f>IFERROR(VLOOKUP(D205,DB!A:K,11,0),"")</f>
        <v/>
      </c>
      <c r="C205" s="162"/>
      <c r="D205" s="162"/>
      <c r="E205" s="163"/>
      <c r="F205" s="164"/>
      <c r="G205" s="165">
        <f ca="1">IFERROR(NOW()-F205,"-")</f>
        <v>45958.118616666667</v>
      </c>
      <c r="H205" s="164"/>
      <c r="I205" s="162" t="str">
        <f>IFERROR(VLOOKUP(D205,DB!A:F,6,0),"")</f>
        <v/>
      </c>
      <c r="J205" s="162" t="str">
        <f>IFERROR(VLOOKUP(D205,DB!A:G,7,0),"")</f>
        <v/>
      </c>
      <c r="K205" s="166"/>
      <c r="L205" s="162" t="str">
        <f>IFERROR(VLOOKUP(D205,DB!A:I,9,0),"")</f>
        <v/>
      </c>
      <c r="M205" s="162"/>
      <c r="N205" s="162"/>
      <c r="O205" s="162"/>
      <c r="P205" s="162"/>
      <c r="Q205" s="162"/>
      <c r="R205" s="162"/>
      <c r="S205" s="162"/>
      <c r="T205" s="162"/>
      <c r="U205" s="162"/>
      <c r="V205" s="162"/>
      <c r="W205" s="162"/>
      <c r="X205" s="162"/>
      <c r="Y205" s="162"/>
      <c r="Z205" s="162"/>
      <c r="AA205" s="162"/>
      <c r="AB205" s="162"/>
      <c r="AC205" s="162"/>
      <c r="AD205" s="162"/>
      <c r="AE205" s="162"/>
      <c r="AF205" s="162"/>
      <c r="AG205" s="162"/>
      <c r="AH205" s="162"/>
      <c r="AI205" s="162"/>
      <c r="AJ205" s="162"/>
      <c r="AK205" s="162"/>
      <c r="AL205" s="162"/>
      <c r="AM205" s="162"/>
      <c r="AN205" s="162"/>
      <c r="AO205" s="162"/>
      <c r="AP205" s="162"/>
      <c r="AQ205" s="162"/>
      <c r="AR205" s="162"/>
      <c r="AS205" s="162"/>
      <c r="AT205" s="162"/>
      <c r="AU205" s="162"/>
      <c r="AV205" s="162"/>
      <c r="AW205" s="162"/>
      <c r="AX205" s="162"/>
      <c r="AY205" s="162"/>
      <c r="AZ205" s="162"/>
      <c r="BA205" s="162"/>
      <c r="BB205" s="162"/>
      <c r="BC205" s="162"/>
      <c r="BD205" s="162"/>
      <c r="BE205" s="162"/>
      <c r="BF205" s="162"/>
      <c r="BG205" s="162"/>
      <c r="BH205" s="162"/>
      <c r="BI205" s="162"/>
      <c r="BJ205" s="162"/>
      <c r="BK205" s="162"/>
      <c r="BL205" s="162"/>
      <c r="BM205" s="162"/>
      <c r="BN205" s="162"/>
      <c r="BO205" s="162"/>
      <c r="BP205" s="162"/>
      <c r="BQ205" s="162"/>
      <c r="BR205" s="162"/>
      <c r="BS205" s="162"/>
      <c r="BT205" s="162"/>
      <c r="BU205" s="162"/>
      <c r="BV205" s="162"/>
      <c r="BW205" s="162"/>
      <c r="BX205" s="162"/>
      <c r="BY205" s="162"/>
      <c r="BZ205" s="162"/>
      <c r="CA205" s="162"/>
      <c r="CB205" s="162"/>
      <c r="CC205" s="162"/>
      <c r="CD205" s="162"/>
      <c r="CE205" s="162"/>
      <c r="CF205" s="162"/>
      <c r="CG205" s="162"/>
      <c r="CH205" s="162"/>
      <c r="CI205" s="162"/>
      <c r="CJ205" s="167"/>
    </row>
  </sheetData>
  <dataValidations count="2">
    <dataValidation allowBlank="1" showInputMessage="1" showErrorMessage="1" sqref="E1" xr:uid="{4D935161-CDD3-4592-B877-3FB59C99E142}"/>
    <dataValidation type="list" allowBlank="1" showInputMessage="1" showErrorMessage="1" sqref="E3:E205"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0"/>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9"/>
      <c r="E2" s="18"/>
      <c r="F2" s="20"/>
      <c r="G2" s="21">
        <f t="shared" ref="G2:G8" ca="1" si="0">IFERROR(NOW()-F2,"-")</f>
        <v>45958.118616666667</v>
      </c>
      <c r="H2" s="22"/>
      <c r="I2" s="19" t="str">
        <f>IFERROR(VLOOKUP(D2,DB!A:F,6,0),"")</f>
        <v/>
      </c>
      <c r="J2" s="18" t="str">
        <f>IFERROR(VLOOKUP(D2,DB!A:G,7,0),"")</f>
        <v/>
      </c>
      <c r="K2" s="46"/>
      <c r="L2" s="23" t="str">
        <f>IFERROR(VLOOKUP(D2,DB!A:I,9,0),"")</f>
        <v/>
      </c>
    </row>
    <row r="3" spans="1:13" ht="15" customHeight="1">
      <c r="A3" s="19"/>
      <c r="B3" s="63" t="str">
        <f>IFERROR(VLOOKUP(D3,DB!A:K,11,0),"")</f>
        <v/>
      </c>
      <c r="C3" s="18"/>
      <c r="D3"/>
      <c r="E3" s="18"/>
      <c r="F3" s="20"/>
      <c r="G3" s="21">
        <f t="shared" ca="1" si="0"/>
        <v>45958.118616666667</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45958.118616666667</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45958.118616666667</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45958.118616666667</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45958.118616666667</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45958.118616666667</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ref="G9:G71" ca="1" si="1">IFERROR(NOW()-F9,"-")</f>
        <v>45958.118616666667</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1"/>
        <v>45958.118616666667</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45958.118616666667</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45958.118616666667</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45958.118616666667</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45958.118616666667</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45958.118616666667</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45958.118616666667</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45958.118616666667</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45958.118616666667</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45958.118616666667</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45958.118616666667</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45958.118616666667</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45958.118616666667</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45958.118616666667</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45958.118616666667</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45958.118616666667</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45958.118616666667</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45958.118616666667</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45958.118616666667</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45958.118616666667</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45958.118616666667</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45958.118616666667</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45958.118616666667</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45958.118616666667</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45958.118616666667</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45958.118616666667</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45958.118616666667</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45958.118616666667</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45958.118616666667</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45958.118616666667</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45958.118616666667</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45958.118616666667</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45958.118616666667</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45958.118616666667</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45958.118616666667</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45958.118616666667</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45958.118616666667</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45958.118616666667</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45958.118616666667</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45958.118616666667</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45958.118616666667</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45958.118616666667</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45958.118616666667</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45958.118616666667</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45958.118616666667</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45958.118616666667</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45958.118616666667</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45958.118616666667</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45958.118616666667</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45958.118616666667</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45958.118616666667</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45958.118616666667</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45958.118616666667</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45958.118616666667</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45958.118616666667</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45958.118616666667</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45958.118616666667</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45958.118616666667</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45958.118616666667</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45958.118616666667</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45958.118616666667</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45958.118616666667</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ref="G72:G135" ca="1" si="2">IFERROR(NOW()-F72,"-")</f>
        <v>45958.118616666667</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2"/>
        <v>45958.118616666667</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2"/>
        <v>45958.118616666667</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45958.118616666667</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45958.118616666667</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45958.118616666667</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45958.118616666667</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45958.118616666667</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45958.118616666667</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45958.118616666667</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45958.118616666667</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45958.118616666667</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45958.118616666667</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45958.118616666667</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45958.118616666667</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45958.118616666667</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45958.118616666667</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45958.118616666667</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45958.118616666667</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45958.118616666667</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45958.118616666667</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45958.118616666667</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45958.118616666667</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45958.118616666667</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45958.118616666667</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45958.118616666667</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45958.118616666667</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45958.118616666667</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45958.118616666667</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45958.118616666667</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45958.118616666667</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45958.118616666667</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45958.118616666667</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45958.118616666667</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45958.118616666667</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45958.118616666667</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45958.118616666667</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45958.118616666667</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45958.118616666667</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45958.118616666667</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45958.118616666667</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45958.118616666667</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45958.118616666667</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45958.118616666667</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45958.118616666667</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45958.118616666667</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45958.118616666667</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45958.118616666667</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45958.118616666667</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45958.118616666667</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45958.118616666667</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45958.118616666667</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45958.118616666667</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45958.118616666667</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45958.118616666667</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45958.118616666667</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45958.118616666667</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45958.118616666667</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45958.118616666667</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45958.118616666667</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45958.118616666667</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45958.118616666667</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45958.118616666667</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45958.118616666667</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ref="G136:G199" ca="1" si="3">IFERROR(NOW()-F136,"-")</f>
        <v>45958.118616666667</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3"/>
        <v>45958.118616666667</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3"/>
        <v>45958.118616666667</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45958.118616666667</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45958.118616666667</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45958.118616666667</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45958.118616666667</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45958.118616666667</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45958.118616666667</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45958.118616666667</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45958.118616666667</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45958.118616666667</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45958.118616666667</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45958.118616666667</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45958.118616666667</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45958.118616666667</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45958.118616666667</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45958.118616666667</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45958.118616666667</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45958.118616666667</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45958.118616666667</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45958.118616666667</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45958.118616666667</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45958.118616666667</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45958.118616666667</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45958.118616666667</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45958.118616666667</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45958.118616666667</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45958.118616666667</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45958.118616666667</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45958.118616666667</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45958.118616666667</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45958.118616666667</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45958.118616666667</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45958.118616666667</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45958.118616666667</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45958.118616666667</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45958.118616666667</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45958.118616666667</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45958.118616666667</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45958.118616666667</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45958.118616666667</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45958.118616666667</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45958.118616666667</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45958.118616666667</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45958.118616666667</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45958.118616666667</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45958.118616666667</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45958.118616666667</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45958.118616666667</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45958.118616666667</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45958.118616666667</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45958.118616666667</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45958.118616666667</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45958.118616666667</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45958.118616666667</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45958.118616666667</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45958.118616666667</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45958.118616666667</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45958.118616666667</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45958.118616666667</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45958.118616666667</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45958.118616666667</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45958.118616666667</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ref="G200:G263" ca="1" si="4">IFERROR(NOW()-F200,"-")</f>
        <v>45958.118616666667</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4"/>
        <v>45958.118616666667</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4"/>
        <v>45958.118616666667</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45958.118616666667</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45958.118616666667</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45958.118616666667</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45958.118616666667</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45958.118616666667</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45958.118616666667</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45958.118616666667</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45958.118616666667</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45958.118616666667</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45958.118616666667</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45958.118616666667</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45958.118616666667</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45958.118616666667</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45958.118616666667</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45958.118616666667</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45958.118616666667</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45958.118616666667</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45958.118616666667</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45958.118616666667</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45958.118616666667</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45958.118616666667</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45958.118616666667</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45958.118616666667</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45958.118616666667</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45958.118616666667</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45958.118616666667</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45958.118616666667</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45958.118616666667</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45958.118616666667</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45958.118616666667</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45958.118616666667</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45958.118616666667</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45958.118616666667</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45958.118616666667</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45958.118616666667</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45958.118616666667</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45958.118616666667</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45958.118616666667</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45958.118616666667</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45958.118616666667</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45958.118616666667</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45958.118616666667</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45958.118616666667</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45958.118616666667</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45958.118616666667</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45958.118616666667</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45958.118616666667</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45958.118616666667</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45958.118616666667</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45958.118616666667</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45958.118616666667</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45958.118616666667</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45958.118616666667</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45958.118616666667</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45958.118616666667</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45958.118616666667</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45958.118616666667</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45958.118616666667</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45958.118616666667</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45958.118616666667</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45958.118616666667</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ref="G264:G327" ca="1" si="5">IFERROR(NOW()-F264,"-")</f>
        <v>45958.118616666667</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5"/>
        <v>45958.118616666667</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5"/>
        <v>45958.118616666667</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45958.118616666667</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45958.118616666667</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45958.118616666667</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45958.118616666667</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45958.118616666667</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45958.118616666667</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45958.118616666667</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45958.118616666667</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45958.118616666667</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45958.118616666667</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45958.118616666667</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45958.118616666667</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45958.118616666667</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45958.118616666667</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45958.118616666667</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45958.118616666667</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45958.118616666667</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45958.118616666667</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45958.118616666667</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45958.118616666667</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45958.118616666667</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45958.118616666667</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45958.118616666667</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45958.118616666667</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45958.118616666667</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45958.118616666667</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45958.118616666667</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45958.118616666667</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45958.118616666667</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45958.118616666667</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45958.118616666667</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45958.118616666667</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45958.118616666667</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45958.118616666667</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45958.118616666667</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45958.118616666667</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45958.118616666667</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45958.118616666667</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45958.118616666667</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45958.118616666667</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45958.118616666667</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45958.118616666667</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45958.118616666667</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45958.118616666667</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45958.118616666667</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45958.118616666667</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45958.118616666667</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45958.118616666667</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45958.118616666667</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45958.118616666667</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45958.118616666667</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45958.118616666667</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45958.118616666667</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45958.118616666667</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45958.118616666667</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45958.118616666667</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45958.118616666667</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45958.118616666667</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45958.118616666667</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45958.118616666667</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45958.118616666667</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ref="G328:G391" ca="1" si="6">IFERROR(NOW()-F328,"-")</f>
        <v>45958.118616666667</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6"/>
        <v>45958.118616666667</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6"/>
        <v>45958.118616666667</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45958.118616666667</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45958.118616666667</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45958.118616666667</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45958.118616666667</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45958.118616666667</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45958.118616666667</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45958.118616666667</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45958.118616666667</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45958.118616666667</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45958.118616666667</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45958.118616666667</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45958.118616666667</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45958.118616666667</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45958.118616666667</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45958.118616666667</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45958.118616666667</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45958.118616666667</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45958.118616666667</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45958.118616666667</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45958.118616666667</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45958.118616666667</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45958.118616666667</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45958.118616666667</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45958.118616666667</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45958.118616666667</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45958.118616666667</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45958.118616666667</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45958.118616666667</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45958.118616666667</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45958.118616666667</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45958.118616666667</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45958.118616666667</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45958.118616666667</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45958.118616666667</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45958.118616666667</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45958.118616666667</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45958.118616666667</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45958.118616666667</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45958.118616666667</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45958.118616666667</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45958.118616666667</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45958.118616666667</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45958.118616666667</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45958.118616666667</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45958.118616666667</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45958.118616666667</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45958.118616666667</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45958.118616666667</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45958.118616666667</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45958.118616666667</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45958.118616666667</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45958.118616666667</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45958.118616666667</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45958.118616666667</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45958.118616666667</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45958.118616666667</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45958.118616666667</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45958.118616666667</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45958.118616666667</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45958.118616666667</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45958.118616666667</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ref="G392:G455" ca="1" si="7">IFERROR(NOW()-F392,"-")</f>
        <v>45958.118616666667</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7"/>
        <v>45958.118616666667</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7"/>
        <v>45958.118616666667</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45958.118616666667</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45958.118616666667</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45958.118616666667</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45958.118616666667</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45958.118616666667</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45958.118616666667</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45958.118616666667</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45958.118616666667</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45958.118616666667</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45958.118616666667</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45958.118616666667</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45958.118616666667</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45958.118616666667</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45958.118616666667</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45958.118616666667</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45958.118616666667</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45958.118616666667</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45958.118616666667</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45958.118616666667</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45958.118616666667</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45958.118616666667</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45958.118616666667</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45958.118616666667</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45958.118616666667</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45958.118616666667</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45958.118616666667</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45958.118616666667</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45958.118616666667</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45958.118616666667</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45958.118616666667</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45958.118616666667</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45958.118616666667</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45958.118616666667</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45958.118616666667</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45958.118616666667</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45958.118616666667</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45958.118616666667</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45958.118616666667</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45958.118616666667</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45958.118616666667</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45958.118616666667</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45958.118616666667</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45958.118616666667</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45958.118616666667</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45958.118616666667</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45958.118616666667</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45958.118616666667</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45958.118616666667</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45958.118616666667</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45958.118616666667</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45958.118616666667</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45958.118616666667</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45958.118616666667</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45958.118616666667</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45958.118616666667</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45958.118616666667</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45958.118616666667</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45958.118616666667</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45958.118616666667</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45958.118616666667</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45958.118616666667</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ref="G456:G519" ca="1" si="8">IFERROR(NOW()-F456,"-")</f>
        <v>45958.118616666667</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8"/>
        <v>45958.118616666667</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8"/>
        <v>45958.118616666667</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45958.118616666667</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45958.118616666667</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45958.118616666667</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45958.118616666667</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45958.118616666667</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45958.118616666667</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45958.118616666667</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45958.118616666667</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45958.118616666667</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45958.118616666667</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45958.118616666667</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45958.118616666667</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45958.118616666667</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45958.118616666667</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45958.118616666667</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45958.118616666667</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45958.118616666667</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45958.118616666667</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45958.118616666667</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45958.118616666667</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45958.118616666667</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45958.118616666667</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45958.118616666667</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45958.118616666667</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45958.118616666667</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45958.118616666667</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45958.118616666667</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45958.118616666667</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45958.118616666667</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45958.118616666667</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45958.118616666667</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45958.118616666667</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45958.118616666667</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45958.118616666667</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45958.118616666667</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45958.118616666667</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45958.118616666667</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45958.118616666667</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45958.118616666667</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45958.118616666667</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45958.118616666667</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45958.118616666667</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45958.118616666667</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45958.118616666667</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45958.118616666667</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45958.118616666667</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45958.118616666667</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45958.118616666667</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45958.118616666667</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45958.118616666667</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45958.118616666667</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45958.118616666667</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45958.118616666667</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45958.118616666667</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45958.118616666667</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45958.118616666667</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45958.118616666667</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45958.118616666667</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45958.118616666667</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45958.118616666667</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45958.118616666667</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ref="G520:G583" ca="1" si="9">IFERROR(NOW()-F520,"-")</f>
        <v>45958.118616666667</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9"/>
        <v>45958.118616666667</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9"/>
        <v>45958.118616666667</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45958.118616666667</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45958.118616666667</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45958.118616666667</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45958.118616666667</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45958.118616666667</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45958.118616666667</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45958.118616666667</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45958.118616666667</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45958.118616666667</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45958.118616666667</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45958.118616666667</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45958.118616666667</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45958.118616666667</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45958.118616666667</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45958.118616666667</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45958.118616666667</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45958.118616666667</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45958.118616666667</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45958.118616666667</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45958.118616666667</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45958.118616666667</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45958.118616666667</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45958.118616666667</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45958.118616666667</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45958.118616666667</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45958.118616666667</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45958.118616666667</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45958.118616666667</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45958.118616666667</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45958.118616666667</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45958.118616666667</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45958.118616666667</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45958.118616666667</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45958.118616666667</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45958.118616666667</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45958.118616666667</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45958.118616666667</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45958.118616666667</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45958.118616666667</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45958.118616666667</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45958.118616666667</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45958.118616666667</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45958.118616666667</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45958.118616666667</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45958.118616666667</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45958.118616666667</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45958.118616666667</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45958.118616666667</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45958.118616666667</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45958.118616666667</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45958.118616666667</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45958.118616666667</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45958.118616666667</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45958.118616666667</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45958.118616666667</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45958.118616666667</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45958.118616666667</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45958.118616666667</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45958.118616666667</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45958.118616666667</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45958.118616666667</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ref="G584:G647" ca="1" si="10">IFERROR(NOW()-F584,"-")</f>
        <v>45958.118616666667</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10"/>
        <v>45958.118616666667</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10"/>
        <v>45958.118616666667</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45958.118616666667</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45958.118616666667</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45958.118616666667</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45958.118616666667</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45958.118616666667</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45958.118616666667</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45958.118616666667</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45958.118616666667</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45958.118616666667</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45958.118616666667</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45958.118616666667</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45958.118616666667</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45958.118616666667</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45958.118616666667</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45958.118616666667</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45958.118616666667</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45958.118616666667</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45958.118616666667</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45958.118616666667</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45958.118616666667</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45958.118616666667</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45958.118616666667</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45958.118616666667</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45958.118616666667</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45958.118616666667</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45958.118616666667</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45958.118616666667</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45958.118616666667</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45958.118616666667</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45958.118616666667</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45958.118616666667</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45958.118616666667</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45958.118616666667</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45958.118616666667</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45958.118616666667</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45958.118616666667</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45958.118616666667</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45958.118616666667</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45958.118616666667</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45958.118616666667</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45958.118616666667</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45958.118616666667</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45958.118616666667</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45958.118616666667</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45958.118616666667</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45958.118616666667</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45958.118616666667</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45958.118616666667</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45958.118616666667</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45958.118616666667</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45958.118616666667</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45958.118616666667</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45958.118616666667</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45958.118616666667</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45958.118616666667</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45958.118616666667</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45958.118616666667</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45958.118616666667</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45958.118616666667</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45958.118616666667</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45958.118616666667</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ref="G648:G711" ca="1" si="11">IFERROR(NOW()-F648,"-")</f>
        <v>45958.118616666667</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1"/>
        <v>45958.118616666667</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1"/>
        <v>45958.118616666667</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45958.118616666667</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45958.118616666667</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45958.118616666667</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45958.118616666667</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45958.118616666667</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45958.118616666667</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45958.118616666667</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45958.118616666667</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45958.118616666667</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45958.118616666667</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45958.118616666667</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45958.118616666667</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45958.118616666667</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45958.118616666667</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45958.118616666667</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45958.118616666667</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45958.118616666667</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45958.118616666667</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45958.118616666667</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45958.118616666667</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45958.118616666667</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45958.118616666667</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45958.118616666667</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45958.118616666667</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45958.118616666667</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45958.118616666667</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45958.118616666667</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45958.118616666667</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45958.118616666667</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45958.118616666667</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45958.118616666667</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45958.118616666667</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45958.118616666667</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45958.118616666667</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45958.118616666667</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45958.118616666667</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45958.118616666667</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45958.118616666667</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45958.118616666667</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45958.118616666667</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45958.118616666667</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45958.118616666667</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45958.118616666667</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45958.118616666667</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45958.118616666667</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45958.118616666667</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45958.118616666667</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45958.118616666667</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45958.118616666667</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45958.118616666667</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45958.118616666667</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45958.118616666667</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45958.118616666667</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45958.118616666667</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45958.118616666667</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45958.118616666667</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45958.118616666667</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45958.118616666667</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45958.118616666667</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45958.118616666667</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45958.118616666667</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ref="G712:G775" ca="1" si="12">IFERROR(NOW()-F712,"-")</f>
        <v>45958.118616666667</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2"/>
        <v>45958.118616666667</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2"/>
        <v>45958.118616666667</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45958.118616666667</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45958.118616666667</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45958.118616666667</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45958.118616666667</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45958.118616666667</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45958.118616666667</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45958.118616666667</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45958.118616666667</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45958.118616666667</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45958.118616666667</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45958.118616666667</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45958.118616666667</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45958.118616666667</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45958.118616666667</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45958.118616666667</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45958.118616666667</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45958.118616666667</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45958.118616666667</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45958.118616666667</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45958.118616666667</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45958.118616666667</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45958.118616666667</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45958.118616666667</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45958.118616666667</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45958.118616666667</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45958.118616666667</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45958.118616666667</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45958.118616666667</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45958.118616666667</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45958.118616666667</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45958.118616666667</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45958.118616666667</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45958.118616666667</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45958.118616666667</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45958.118616666667</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45958.118616666667</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45958.118616666667</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45958.118616666667</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45958.118616666667</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45958.118616666667</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45958.118616666667</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45958.118616666667</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45958.118616666667</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45958.118616666667</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45958.118616666667</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45958.118616666667</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45958.118616666667</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45958.118616666667</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45958.118616666667</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45958.118616666667</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45958.118616666667</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45958.118616666667</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45958.118616666667</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45958.118616666667</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45958.118616666667</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45958.118616666667</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45958.118616666667</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45958.118616666667</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45958.118616666667</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45958.118616666667</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45958.118616666667</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ref="G776:G839" ca="1" si="13">IFERROR(NOW()-F776,"-")</f>
        <v>45958.118616666667</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3"/>
        <v>45958.118616666667</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3"/>
        <v>45958.118616666667</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45958.118616666667</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45958.118616666667</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45958.118616666667</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45958.118616666667</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45958.118616666667</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45958.118616666667</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45958.118616666667</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45958.118616666667</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45958.118616666667</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45958.118616666667</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45958.118616666667</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45958.118616666667</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45958.118616666667</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45958.118616666667</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45958.118616666667</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45958.118616666667</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45958.118616666667</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45958.118616666667</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45958.118616666667</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45958.118616666667</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45958.118616666667</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45958.118616666667</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45958.118616666667</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45958.118616666667</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45958.118616666667</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45958.118616666667</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45958.118616666667</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45958.118616666667</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45958.118616666667</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45958.118616666667</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45958.118616666667</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45958.118616666667</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45958.118616666667</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45958.118616666667</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45958.118616666667</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45958.118616666667</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45958.118616666667</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45958.118616666667</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45958.118616666667</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45958.118616666667</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45958.118616666667</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45958.118616666667</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45958.118616666667</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45958.118616666667</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45958.118616666667</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45958.118616666667</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45958.118616666667</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45958.118616666667</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45958.118616666667</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45958.118616666667</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45958.118616666667</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45958.118616666667</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45958.118616666667</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45958.118616666667</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45958.118616666667</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45958.118616666667</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45958.118616666667</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45958.118616666667</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45958.118616666667</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45958.118616666667</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45958.118616666667</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ref="G840:G903" ca="1" si="14">IFERROR(NOW()-F840,"-")</f>
        <v>45958.118616666667</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4"/>
        <v>45958.118616666667</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4"/>
        <v>45958.118616666667</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45958.118616666667</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45958.118616666667</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45958.118616666667</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45958.118616666667</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45958.118616666667</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45958.118616666667</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45958.118616666667</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45958.118616666667</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45958.118616666667</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45958.118616666667</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45958.118616666667</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45958.118616666667</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45958.118616666667</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45958.118616666667</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45958.118616666667</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45958.118616666667</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45958.118616666667</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45958.118616666667</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45958.118616666667</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45958.118616666667</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45958.118616666667</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45958.118616666667</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45958.118616666667</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45958.118616666667</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45958.118616666667</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45958.118616666667</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45958.118616666667</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45958.118616666667</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45958.118616666667</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45958.118616666667</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45958.118616666667</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45958.118616666667</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45958.118616666667</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45958.118616666667</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45958.118616666667</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45958.118616666667</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45958.118616666667</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45958.118616666667</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45958.118616666667</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45958.118616666667</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45958.118616666667</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45958.118616666667</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45958.118616666667</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45958.118616666667</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45958.118616666667</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45958.118616666667</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45958.118616666667</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45958.118616666667</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45958.118616666667</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45958.118616666667</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45958.118616666667</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45958.118616666667</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45958.118616666667</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45958.118616666667</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45958.118616666667</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45958.118616666667</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45958.118616666667</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45958.118616666667</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45958.118616666667</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45958.118616666667</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45958.118616666667</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ref="G904:G967" ca="1" si="15">IFERROR(NOW()-F904,"-")</f>
        <v>45958.118616666667</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5"/>
        <v>45958.118616666667</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5"/>
        <v>45958.118616666667</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45958.118616666667</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45958.118616666667</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45958.118616666667</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45958.118616666667</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45958.118616666667</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45958.118616666667</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45958.118616666667</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45958.118616666667</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45958.118616666667</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45958.118616666667</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45958.118616666667</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45958.118616666667</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45958.118616666667</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45958.118616666667</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45958.118616666667</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45958.118616666667</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45958.118616666667</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45958.118616666667</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45958.118616666667</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45958.118616666667</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45958.118616666667</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45958.118616666667</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45958.118616666667</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45958.118616666667</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45958.118616666667</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45958.118616666667</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45958.118616666667</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45958.118616666667</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45958.118616666667</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45958.118616666667</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45958.118616666667</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45958.118616666667</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45958.118616666667</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45958.118616666667</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45958.118616666667</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45958.118616666667</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45958.118616666667</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45958.118616666667</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45958.118616666667</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45958.118616666667</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45958.118616666667</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45958.118616666667</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45958.118616666667</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45958.118616666667</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45958.118616666667</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45958.118616666667</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45958.118616666667</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45958.118616666667</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45958.118616666667</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45958.118616666667</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45958.118616666667</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45958.118616666667</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45958.118616666667</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45958.118616666667</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45958.118616666667</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45958.118616666667</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45958.118616666667</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45958.118616666667</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45958.118616666667</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45958.118616666667</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45958.118616666667</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ref="G968:G1031" ca="1" si="16">IFERROR(NOW()-F968,"-")</f>
        <v>45958.118616666667</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6"/>
        <v>45958.118616666667</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6"/>
        <v>45958.118616666667</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45958.118616666667</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45958.118616666667</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45958.118616666667</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45958.118616666667</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45958.118616666667</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45958.118616666667</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45958.118616666667</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45958.118616666667</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45958.118616666667</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45958.118616666667</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45958.118616666667</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45958.118616666667</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45958.118616666667</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45958.118616666667</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45958.118616666667</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45958.118616666667</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45958.118616666667</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45958.118616666667</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45958.118616666667</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45958.118616666667</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45958.118616666667</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45958.118616666667</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45958.118616666667</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45958.118616666667</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45958.118616666667</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45958.118616666667</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45958.118616666667</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45958.118616666667</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45958.118616666667</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45958.118616666667</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45958.118616666667</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45958.118616666667</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45958.118616666667</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45958.118616666667</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45958.118616666667</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45958.118616666667</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45958.118616666667</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45958.118616666667</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45958.118616666667</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45958.118616666667</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45958.118616666667</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45958.118616666667</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45958.118616666667</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45958.118616666667</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45958.118616666667</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45958.118616666667</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45958.118616666667</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45958.118616666667</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45958.118616666667</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45958.118616666667</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45958.118616666667</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45958.118616666667</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45958.118616666667</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45958.118616666667</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45958.118616666667</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45958.118616666667</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45958.118616666667</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45958.118616666667</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45958.118616666667</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45958.118616666667</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45958.118616666667</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ref="G1032:G1095" ca="1" si="17">IFERROR(NOW()-F1032,"-")</f>
        <v>45958.118616666667</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7"/>
        <v>45958.118616666667</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7"/>
        <v>45958.118616666667</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45958.118616666667</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45958.118616666667</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45958.118616666667</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45958.118616666667</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45958.118616666667</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45958.118616666667</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45958.118616666667</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45958.118616666667</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45958.118616666667</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45958.118616666667</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45958.118616666667</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45958.118616666667</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45958.118616666667</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45958.118616666667</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45958.118616666667</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45958.118616666667</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45958.118616666667</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45958.118616666667</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45958.118616666667</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45958.118616666667</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45958.118616666667</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45958.118616666667</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45958.118616666667</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45958.118616666667</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45958.118616666667</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45958.118616666667</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45958.118616666667</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45958.118616666667</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45958.118616666667</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45958.118616666667</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45958.118616666667</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45958.118616666667</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45958.118616666667</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45958.118616666667</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45958.118616666667</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45958.118616666667</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45958.118616666667</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45958.118616666667</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45958.118616666667</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45958.118616666667</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45958.118616666667</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45958.118616666667</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45958.118616666667</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45958.118616666667</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45958.118616666667</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45958.118616666667</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45958.118616666667</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45958.118616666667</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45958.118616666667</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45958.118616666667</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45958.118616666667</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45958.118616666667</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45958.118616666667</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45958.118616666667</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45958.118616666667</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45958.118616666667</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45958.118616666667</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45958.118616666667</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45958.118616666667</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45958.118616666667</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45958.118616666667</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ref="G1096:G1110" ca="1" si="18">IFERROR(NOW()-F1096,"-")</f>
        <v>45958.118616666667</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8"/>
        <v>45958.118616666667</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ca="1" si="18"/>
        <v>45958.118616666667</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45958.118616666667</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45958.118616666667</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45958.118616666667</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45958.118616666667</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45958.118616666667</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45958.118616666667</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45958.118616666667</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45958.118616666667</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45958.118616666667</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45958.118616666667</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45958.118616666667</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45958.118616666667</v>
      </c>
      <c r="H1110" s="22"/>
      <c r="I1110" s="19" t="str">
        <f>IFERROR(VLOOKUP(D1110,DB!A:F,6,0),"")</f>
        <v/>
      </c>
      <c r="J1110" s="18" t="str">
        <f>IFERROR(VLOOKUP(D1110,DB!A:G,7,0),"")</f>
        <v/>
      </c>
      <c r="K1110" s="46"/>
      <c r="L1110" s="23" t="str">
        <f>IFERROR(VLOOKUP(D1110,DB!A:I,9,0),"")</f>
        <v/>
      </c>
    </row>
  </sheetData>
  <dataValidations count="2">
    <dataValidation allowBlank="1" showInputMessage="1" showErrorMessage="1" sqref="E1" xr:uid="{5914219A-CB83-432D-936A-CC0CB6F3982A}"/>
    <dataValidation type="list" allowBlank="1" showInputMessage="1" showErrorMessage="1" sqref="E2:E1110"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93"/>
  <sheetViews>
    <sheetView workbookViewId="0">
      <selection activeCell="D8" sqref="D8"/>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254.63789907407045</v>
      </c>
      <c r="H2" s="99">
        <v>45703.474768518521</v>
      </c>
      <c r="I2" s="99" t="str">
        <f>IFERROR(VLOOKUP(D2,DB!A:F,6,0),"")</f>
        <v>SCECO</v>
      </c>
      <c r="J2" s="99" t="str">
        <f>IFERROR(VLOOKUP(D2,DB!A:G,7,0),"")</f>
        <v>Dead</v>
      </c>
      <c r="K2" s="101" t="s">
        <v>39085</v>
      </c>
      <c r="L2" s="94" t="str">
        <f>IFERROR(VLOOKUP(D2,DB!A:I,9,0),"")</f>
        <v>Latis</v>
      </c>
    </row>
    <row r="3" spans="1:16" ht="15" customHeight="1">
      <c r="A3" s="94" t="s">
        <v>39086</v>
      </c>
      <c r="B3" s="94" t="str">
        <f>IFERROR(VLOOKUP(D3,DB!A:K,11,0),"")</f>
        <v>R4</v>
      </c>
      <c r="C3" s="97">
        <v>3</v>
      </c>
      <c r="D3" s="94" t="s">
        <v>35061</v>
      </c>
      <c r="E3" s="98" t="s">
        <v>38998</v>
      </c>
      <c r="F3" s="99">
        <v>45958.058333333334</v>
      </c>
      <c r="G3" s="100">
        <f ca="1">IFERROR(NOW()-F3,"")</f>
        <v>6.0283333332336042E-2</v>
      </c>
      <c r="H3" s="99">
        <v>45958.048807870371</v>
      </c>
      <c r="I3" s="99" t="str">
        <f>IFERROR(VLOOKUP(D3,DB!A:F,6,0),"")</f>
        <v>SCECO</v>
      </c>
      <c r="J3" s="99" t="str">
        <f>IFERROR(VLOOKUP(D3,DB!A:G,7,0),"")</f>
        <v>Vandalized</v>
      </c>
      <c r="K3" s="101" t="s">
        <v>39087</v>
      </c>
      <c r="L3" s="94" t="str">
        <f>IFERROR(VLOOKUP(D3,DB!A:I,9,0),"")</f>
        <v>Latis</v>
      </c>
    </row>
    <row r="4" spans="1:16" ht="15" customHeight="1">
      <c r="A4" s="119" t="s">
        <v>39088</v>
      </c>
      <c r="B4" s="119" t="str">
        <f>IFERROR(VLOOKUP(D4,DB!A:K,11,0),"")</f>
        <v>R4</v>
      </c>
      <c r="C4" s="120">
        <v>1</v>
      </c>
      <c r="D4" s="94" t="s">
        <v>35036</v>
      </c>
      <c r="E4" s="98" t="s">
        <v>38998</v>
      </c>
      <c r="F4" s="123"/>
      <c r="G4" s="124">
        <f ca="1">IFERROR(NOW()-F4,"")</f>
        <v>45958.118616666667</v>
      </c>
      <c r="H4" s="123" t="s">
        <v>39089</v>
      </c>
      <c r="I4" s="119" t="str">
        <f>IFERROR(VLOOKUP(D4,DB!A:F,6,0),"")</f>
        <v>Generator-SG</v>
      </c>
      <c r="J4" s="119" t="str">
        <f>IFERROR(VLOOKUP(D4,DB!A:G,7,0),"")</f>
        <v>Vandalized</v>
      </c>
      <c r="K4" s="125" t="s">
        <v>39090</v>
      </c>
      <c r="L4" s="121" t="str">
        <f>IFERROR(VLOOKUP(D4,DB!A:I,9,0),"")</f>
        <v>Latis</v>
      </c>
    </row>
    <row r="5" spans="1:16" ht="15" customHeight="1">
      <c r="A5" s="119"/>
      <c r="B5" s="119" t="str">
        <f>IFERROR(VLOOKUP(D5,DB!A:K,11,0),"")</f>
        <v/>
      </c>
      <c r="C5" s="120"/>
      <c r="D5" s="121"/>
      <c r="E5" s="98"/>
      <c r="F5" s="123"/>
      <c r="G5" s="124">
        <f ca="1">IFERROR(NOW()-F5,"")</f>
        <v>45958.118616666667</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45958.118616666667</v>
      </c>
      <c r="H6" s="123"/>
      <c r="I6" s="119" t="str">
        <f>IFERROR(VLOOKUP(D6,DB!A:F,6,0),"")</f>
        <v/>
      </c>
      <c r="J6" s="119" t="str">
        <f>IFERROR(VLOOKUP(D6,DB!A:G,7,0),"")</f>
        <v/>
      </c>
      <c r="K6" s="125"/>
      <c r="L6" s="121" t="str">
        <f>IFERROR(VLOOKUP(D6,DB!A:I,9,0),"")</f>
        <v/>
      </c>
    </row>
    <row r="7" spans="1:16" ht="15" customHeight="1">
      <c r="A7" s="119"/>
      <c r="B7" s="119" t="str">
        <f>IFERROR(VLOOKUP(D7,DB!A:K,11,0),"")</f>
        <v/>
      </c>
      <c r="C7" s="120"/>
      <c r="D7" s="121"/>
      <c r="E7" s="98"/>
      <c r="F7" s="123"/>
      <c r="G7" s="124">
        <f ca="1">IFERROR(NOW()-F7,"")</f>
        <v>45958.118616666667</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45958.118616666667</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45958.118616666667</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45958.118616666667</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45958.118616666667</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45958.118616666667</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45958.118616666667</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45958.118616666667</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45958.118616666667</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45958.118616666667</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45958.118616666667</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45958.118616666667</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94"/>
      <c r="E19" s="98"/>
      <c r="F19" s="123"/>
      <c r="G19" s="124">
        <f ca="1">IFERROR(NOW()-F19,"")</f>
        <v>45958.118616666667</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45958.118616666667</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45958.118616666667</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94"/>
      <c r="E22" s="98"/>
      <c r="F22" s="123"/>
      <c r="G22" s="124">
        <f ca="1">IFERROR(NOW()-F22,"")</f>
        <v>45958.118616666667</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94"/>
      <c r="E23" s="98"/>
      <c r="F23" s="123"/>
      <c r="G23" s="124">
        <f ca="1">IFERROR(NOW()-F23,"")</f>
        <v>45958.118616666667</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45958.118616666667</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45958.118616666667</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45958.118616666667</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45958.118616666667</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45958.118616666667</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45958.118616666667</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45958.118616666667</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45958.118616666667</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45958.118616666667</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45958.118616666667</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45958.118616666667</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45958.118616666667</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45958.118616666667</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45958.118616666667</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45958.118616666667</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45958.118616666667</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45958.118616666667</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45958.118616666667</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45958.118616666667</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45958.118616666667</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45958.118616666667</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45958.118616666667</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45958.118616666667</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45958.118616666667</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45958.118616666667</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45958.118616666667</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45958.118616666667</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45958.118616666667</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45958.118616666667</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45958.118616666667</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45958.118616666667</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45958.118616666667</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45958.118616666667</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45958.118616666667</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45958.118616666667</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45958.118616666667</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45958.118616666667</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45958.118616666667</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45958.118616666667</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45958.118616666667</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45958.118616666667</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45958.118616666667</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45958.118616666667</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45958.118616666667</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45958.118616666667</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45958.118616666667</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45958.118616666667</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45958.118616666667</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45958.118616666667</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45958.118616666667</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45958.118616666667</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45958.118616666667</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45958.118616666667</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45958.118616666667</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45958.118616666667</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45958.118616666667</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45958.118616666667</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45958.118616666667</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45958.118616666667</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45958.118616666667</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45958.118616666667</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45958.118616666667</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45958.118616666667</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45958.118616666667</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45958.118616666667</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45958.118616666667</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45958.118616666667</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45958.118616666667</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45958.118616666667</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45958.118616666667</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45958.118616666667</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45958.118616666667</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45958.118616666667</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45958.118616666667</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45958.118616666667</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45958.118616666667</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45958.118616666667</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45958.118616666667</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45958.118616666667</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45958.118616666667</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45958.118616666667</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45958.118616666667</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45958.118616666667</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45958.118616666667</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45958.118616666667</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45958.118616666667</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45958.118616666667</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45958.118616666667</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45958.118616666667</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45958.118616666667</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45958.118616666667</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45958.118616666667</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45958.118616666667</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45958.118616666667</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45958.118616666667</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45958.118616666667</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45958.118616666667</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45958.118616666667</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45958.118616666667</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45958.118616666667</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45958.118616666667</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45958.118616666667</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45958.118616666667</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45958.118616666667</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45958.118616666667</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45958.118616666667</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45958.118616666667</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45958.118616666667</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45958.118616666667</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45958.118616666667</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45958.118616666667</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45958.118616666667</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45958.118616666667</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45958.118616666667</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45958.118616666667</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45958.118616666667</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45958.118616666667</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45958.118616666667</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45958.118616666667</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45958.118616666667</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45958.118616666667</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45958.118616666667</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45958.118616666667</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45958.118616666667</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45958.118616666667</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45958.118616666667</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45958.118616666667</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45958.118616666667</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45958.118616666667</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45958.118616666667</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45958.118616666667</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45958.118616666667</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45958.118616666667</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45958.118616666667</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45958.118616666667</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45958.118616666667</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45958.118616666667</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45958.118616666667</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45958.118616666667</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45958.118616666667</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45958.118616666667</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45958.118616666667</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45958.118616666667</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45958.118616666667</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45958.118616666667</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45958.118616666667</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45958.118616666667</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45958.118616666667</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45958.118616666667</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45958.118616666667</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45958.118616666667</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45958.118616666667</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45958.118616666667</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45958.118616666667</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45958.118616666667</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45958.118616666667</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45958.118616666667</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45958.118616666667</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45958.118616666667</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45958.118616666667</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45958.118616666667</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45958.118616666667</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45958.118616666667</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45958.118616666667</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45958.118616666667</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45958.118616666667</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45958.118616666667</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45958.118616666667</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45958.118616666667</v>
      </c>
      <c r="H192" s="123"/>
      <c r="I192" s="119" t="str">
        <f>IFERROR(VLOOKUP(D192,DB!A:F,6,0),"")</f>
        <v/>
      </c>
      <c r="J192" s="119" t="str">
        <f>IFERROR(VLOOKUP(D192,DB!A:G,7,0),"")</f>
        <v/>
      </c>
      <c r="K192" s="125"/>
      <c r="L192" s="121" t="str">
        <f>IFERROR(VLOOKUP(D192,DB!A:I,9,0),"")</f>
        <v/>
      </c>
    </row>
    <row r="193" spans="1:12" ht="15" customHeight="1">
      <c r="A193" s="126"/>
      <c r="B193" s="126" t="str">
        <f>IFERROR(VLOOKUP(D193,DB!A:K,11,0),"")</f>
        <v/>
      </c>
      <c r="C193" s="127"/>
      <c r="D193" s="128"/>
      <c r="E193" s="129"/>
      <c r="F193" s="130"/>
      <c r="G193" s="131">
        <f ca="1">IFERROR(NOW()-F193,"")</f>
        <v>45958.118616666667</v>
      </c>
      <c r="H193" s="130"/>
      <c r="I193" s="126" t="str">
        <f>IFERROR(VLOOKUP(D193,DB!A:F,6,0),"")</f>
        <v/>
      </c>
      <c r="J193" s="126" t="str">
        <f>IFERROR(VLOOKUP(D193,DB!A:G,7,0),"")</f>
        <v/>
      </c>
      <c r="K193" s="132"/>
      <c r="L193" s="128" t="str">
        <f>IFERROR(VLOOKUP(D193,DB!A:I,9,0),"")</f>
        <v/>
      </c>
    </row>
  </sheetData>
  <dataValidations count="2">
    <dataValidation allowBlank="1" showInputMessage="1" showErrorMessage="1" sqref="E1" xr:uid="{A4F81451-56CC-4543-9497-104C4E44EE4B}"/>
    <dataValidation type="list" allowBlank="1" showInputMessage="1" showErrorMessage="1" sqref="E2:E25"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6"/>
  <sheetViews>
    <sheetView tabSelected="1"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66.286556481478328</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31.929739351850003</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9.4575055555542349</v>
      </c>
      <c r="H4" s="153">
        <v>45948.661111111112</v>
      </c>
      <c r="I4" s="152" t="str">
        <f>IFERROR(VLOOKUP(D4,DB!A:F,6,0),"")</f>
        <v>SCECO</v>
      </c>
      <c r="J4" s="152" t="str">
        <f>IFERROR(VLOOKUP(D4,DB!A:G,7,0),"")</f>
        <v>Dead</v>
      </c>
      <c r="K4" s="152" t="s">
        <v>39096</v>
      </c>
      <c r="L4" s="152" t="str">
        <f>IFERROR(VLOOKUP(D4,DB!A:I,9,0),"")</f>
        <v>Latis</v>
      </c>
    </row>
    <row r="5" spans="1:13" ht="15">
      <c r="A5" s="152"/>
      <c r="B5" s="152" t="str">
        <f>IFERROR(VLOOKUP(D5,DB!A:K,11,0),"")</f>
        <v/>
      </c>
      <c r="C5" s="152"/>
      <c r="D5" s="152"/>
      <c r="E5" s="152"/>
      <c r="F5" s="153"/>
      <c r="G5" s="154">
        <f ca="1">IFERROR(NOW()-F5,"")</f>
        <v>45958.118616666667</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45958.118616666667</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45958.118616666667</v>
      </c>
      <c r="H7" s="153"/>
      <c r="I7" s="152" t="str">
        <f>IFERROR(VLOOKUP(D7,DB!A:F,6,0),"")</f>
        <v/>
      </c>
      <c r="J7" s="152" t="str">
        <f>IFERROR(VLOOKUP(D7,DB!A:G,7,0),"")</f>
        <v/>
      </c>
      <c r="K7" s="152"/>
      <c r="L7" s="152" t="str">
        <f>IFERROR(VLOOKUP(D7,DB!A:I,9,0),"")</f>
        <v/>
      </c>
    </row>
    <row r="8" spans="1:13" ht="15">
      <c r="A8" s="152"/>
      <c r="B8" s="152" t="str">
        <f>IFERROR(VLOOKUP(D8,DB!A:K,11,0),"")</f>
        <v/>
      </c>
      <c r="C8" s="152"/>
      <c r="D8" s="169"/>
      <c r="E8" s="152"/>
      <c r="F8" s="153"/>
      <c r="G8" s="154">
        <f ca="1">IFERROR(NOW()-F8,"")</f>
        <v>45958.118616666667</v>
      </c>
      <c r="H8" s="153"/>
      <c r="I8" s="152" t="str">
        <f>IFERROR(VLOOKUP(D8,DB!A:F,6,0),"")</f>
        <v/>
      </c>
      <c r="J8" s="152" t="str">
        <f>IFERROR(VLOOKUP(D8,DB!A:G,7,0),"")</f>
        <v/>
      </c>
      <c r="K8" s="152"/>
      <c r="L8" s="152" t="str">
        <f>IFERROR(VLOOKUP(D8,DB!A:I,9,0),"")</f>
        <v/>
      </c>
    </row>
    <row r="9" spans="1:13" ht="15">
      <c r="A9" s="152"/>
      <c r="B9" s="152" t="str">
        <f>IFERROR(VLOOKUP(D9,DB!A:K,11,0),"")</f>
        <v/>
      </c>
      <c r="C9" s="152"/>
      <c r="D9" s="169"/>
      <c r="E9" s="152"/>
      <c r="F9" s="153"/>
      <c r="G9" s="154">
        <f ca="1">IFERROR(NOW()-F9,"")</f>
        <v>45958.118616666667</v>
      </c>
      <c r="H9" s="153"/>
      <c r="I9" s="152" t="str">
        <f>IFERROR(VLOOKUP(D9,DB!A:F,6,0),"")</f>
        <v/>
      </c>
      <c r="J9" s="152" t="str">
        <f>IFERROR(VLOOKUP(D9,DB!A:G,7,0),"")</f>
        <v/>
      </c>
      <c r="K9" s="152"/>
      <c r="L9" s="152" t="str">
        <f>IFERROR(VLOOKUP(D9,DB!A:I,9,0),"")</f>
        <v/>
      </c>
    </row>
    <row r="10" spans="1:13" ht="15">
      <c r="A10" s="152"/>
      <c r="B10" s="152" t="str">
        <f>IFERROR(VLOOKUP(D10,DB!A:K,11,0),"")</f>
        <v/>
      </c>
      <c r="C10" s="152"/>
      <c r="D10" s="169"/>
      <c r="E10" s="152"/>
      <c r="F10" s="153"/>
      <c r="G10" s="154">
        <f ca="1">IFERROR(NOW()-F10,"")</f>
        <v>45958.118616666667</v>
      </c>
      <c r="H10" s="153"/>
      <c r="I10" s="152" t="str">
        <f>IFERROR(VLOOKUP(D10,DB!A:F,6,0),"")</f>
        <v/>
      </c>
      <c r="J10" s="152" t="str">
        <f>IFERROR(VLOOKUP(D10,DB!A:G,7,0),"")</f>
        <v/>
      </c>
      <c r="K10" s="152"/>
      <c r="L10" s="152" t="str">
        <f>IFERROR(VLOOKUP(D10,DB!A:I,9,0),"")</f>
        <v/>
      </c>
    </row>
    <row r="11" spans="1:13" ht="15">
      <c r="A11" s="152"/>
      <c r="B11" s="152" t="str">
        <f>IFERROR(VLOOKUP(D11,DB!A:K,11,0),"")</f>
        <v/>
      </c>
      <c r="C11" s="152"/>
      <c r="D11" s="169"/>
      <c r="E11" s="152"/>
      <c r="F11" s="153"/>
      <c r="G11" s="154">
        <f ca="1">IFERROR(NOW()-F11,"")</f>
        <v>45958.118616666667</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45958.118616666667</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45958.118616666667</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45958.118616666667</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45958.118616666667</v>
      </c>
      <c r="H15" s="153"/>
      <c r="I15" s="152" t="str">
        <f>IFERROR(VLOOKUP(D15,DB!A:F,6,0),"")</f>
        <v/>
      </c>
      <c r="J15" s="152" t="str">
        <f>IFERROR(VLOOKUP(D15,DB!A:G,7,0),"")</f>
        <v/>
      </c>
      <c r="K15" s="152"/>
      <c r="L15" s="152" t="str">
        <f>IFERROR(VLOOKUP(D15,DB!A:I,9,0),"")</f>
        <v/>
      </c>
    </row>
    <row r="16" spans="1:13" ht="15">
      <c r="A16" s="152"/>
      <c r="B16" s="152" t="str">
        <f>IFERROR(VLOOKUP(D16,DB!A:K,11,0),"")</f>
        <v/>
      </c>
      <c r="C16" s="152"/>
      <c r="D16"/>
      <c r="E16" s="152"/>
      <c r="F16" s="153"/>
      <c r="G16" s="154">
        <f ca="1">IFERROR(NOW()-F16,"")</f>
        <v>45958.118616666667</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45958.118616666667</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45958.118616666667</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45958.118616666667</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45958.118616666667</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45958.118616666667</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45958.118616666667</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45958.118616666667</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45958.118616666667</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45958.118616666667</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45958.118616666667</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45958.118616666667</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45958.118616666667</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45958.118616666667</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45958.118616666667</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45958.118616666667</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45958.118616666667</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45958.118616666667</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45958.118616666667</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45958.118616666667</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45958.118616666667</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45958.118616666667</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45958.118616666667</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45958.118616666667</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45958.118616666667</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45958.118616666667</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45958.118616666667</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45958.118616666667</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45958.118616666667</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45958.118616666667</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45958.118616666667</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45958.118616666667</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45958.118616666667</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45958.118616666667</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45958.118616666667</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45958.118616666667</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45958.118616666667</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45958.118616666667</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45958.118616666667</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45958.118616666667</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45958.118616666667</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45958.118616666667</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45958.118616666667</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45958.118616666667</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45958.118616666667</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45958.118616666667</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45958.118616666667</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45958.118616666667</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45958.118616666667</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45958.118616666667</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45958.118616666667</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45958.118616666667</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45958.118616666667</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45958.118616666667</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45958.118616666667</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45958.118616666667</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45958.118616666667</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45958.118616666667</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45958.118616666667</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45958.118616666667</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45958.118616666667</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45958.118616666667</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45958.118616666667</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45958.118616666667</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45958.118616666667</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45958.118616666667</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45958.118616666667</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45958.118616666667</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45958.118616666667</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45958.118616666667</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45958.118616666667</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45958.118616666667</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45958.118616666667</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45958.118616666667</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45958.118616666667</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45958.118616666667</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45958.118616666667</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45958.118616666667</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45958.118616666667</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45958.118616666667</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45958.118616666667</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45958.118616666667</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45958.118616666667</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45958.118616666667</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45958.118616666667</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45958.118616666667</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45958.118616666667</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45958.118616666667</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45958.118616666667</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45958.118616666667</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45958.118616666667</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45958.118616666667</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45958.118616666667</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45958.118616666667</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45958.118616666667</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45958.118616666667</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45958.118616666667</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45958.118616666667</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45958.118616666667</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45958.118616666667</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45958.118616666667</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45958.118616666667</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45958.118616666667</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45958.118616666667</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45958.118616666667</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45958.118616666667</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45958.118616666667</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45958.118616666667</v>
      </c>
      <c r="H123" s="153"/>
      <c r="I123" s="152" t="str">
        <f>IFERROR(VLOOKUP(D123,DB!A:F,6,0),"")</f>
        <v/>
      </c>
      <c r="J123" s="152" t="str">
        <f>IFERROR(VLOOKUP(D123,DB!A:G,7,0),"")</f>
        <v/>
      </c>
      <c r="K123" s="152"/>
      <c r="L123" s="152" t="str">
        <f>IFERROR(VLOOKUP(D123,DB!A:I,9,0),"")</f>
        <v/>
      </c>
    </row>
    <row r="124" spans="1:12" ht="15">
      <c r="A124" s="158"/>
      <c r="B124" s="158" t="str">
        <f>IFERROR(VLOOKUP(D124,DB!A:K,11,0),"")</f>
        <v/>
      </c>
      <c r="C124" s="158"/>
      <c r="D124" s="158"/>
      <c r="E124" s="158"/>
      <c r="F124" s="159"/>
      <c r="G124" s="160">
        <f ca="1">IFERROR(NOW()-F124,"")</f>
        <v>45958.118616666667</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45958.118616666667</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45958.118616666667</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45958.118616666667</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45958.118616666667</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45958.118616666667</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45958.118616666667</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45958.118616666667</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45958.118616666667</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45958.118616666667</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45958.118616666667</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45958.118616666667</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45958.118616666667</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45958.118616666667</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45958.118616666667</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45958.118616666667</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45958.118616666667</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45958.118616666667</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45958.118616666667</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45958.118616666667</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45958.118616666667</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45958.118616666667</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45958.118616666667</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45958.118616666667</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45958.118616666667</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45958.118616666667</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45958.118616666667</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45958.118616666667</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45958.118616666667</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45958.118616666667</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45958.118616666667</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45958.118616666667</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45958.118616666667</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45958.118616666667</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45958.118616666667</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45958.118616666667</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45958.118616666667</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45958.118616666667</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45958.118616666667</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45958.118616666667</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45958.118616666667</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45958.118616666667</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45958.118616666667</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45958.118616666667</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45958.118616666667</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45958.118616666667</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45958.118616666667</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45958.118616666667</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45958.118616666667</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45958.118616666667</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45958.118616666667</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45958.118616666667</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45958.118616666667</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45958.118616666667</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45958.118616666667</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45958.118616666667</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45958.118616666667</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45958.118616666667</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45958.118616666667</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45958.118616666667</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45958.118616666667</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45958.118616666667</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45958.118616666667</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45958.118616666667</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45958.118616666667</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45958.118616666667</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45958.118616666667</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45958.118616666667</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45958.118616666667</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45958.118616666667</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45958.118616666667</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45958.118616666667</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45958.118616666667</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45958.118616666667</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45958.118616666667</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45958.118616666667</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45958.118616666667</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45958.118616666667</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45958.118616666667</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45958.118616666667</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45958.118616666667</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45958.118616666667</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45958.118616666667</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45958.118616666667</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45958.118616666667</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45958.118616666667</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45958.118616666667</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45958.118616666667</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45958.118616666667</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45958.118616666667</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45958.118616666667</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45958.118616666667</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45958.118616666667</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45958.118616666667</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45958.118616666667</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45958.118616666667</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45958.118616666667</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45958.118616666667</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45958.118616666667</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45958.118616666667</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45958.118616666667</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45958.118616666667</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45958.118616666667</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45958.118616666667</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45958.118616666667</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45958.118616666667</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45958.118616666667</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45958.118616666667</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45958.118616666667</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45958.118616666667</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45958.118616666667</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45958.118616666667</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45958.118616666667</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45958.118616666667</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45958.118616666667</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45958.118616666667</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45958.118616666667</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45958.118616666667</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45958.118616666667</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45958.118616666667</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45958.118616666667</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45958.118616666667</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45958.118616666667</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45958.118616666667</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45958.118616666667</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45958.118616666667</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45958.118616666667</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45958.118616666667</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45958.118616666667</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45958.118616666667</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45958.118616666667</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45958.118616666667</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45958.118616666667</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45958.118616666667</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45958.118616666667</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45958.118616666667</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45958.118616666667</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45958.118616666667</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45958.118616666667</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45958.118616666667</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45958.118616666667</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45958.118616666667</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45958.118616666667</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45958.118616666667</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45958.118616666667</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45958.118616666667</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45958.118616666667</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45958.118616666667</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45958.118616666667</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45958.118616666667</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45958.118616666667</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45958.118616666667</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45958.118616666667</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45958.118616666667</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45958.118616666667</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45958.118616666667</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45958.118616666667</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45958.118616666667</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45958.118616666667</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45958.118616666667</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45958.118616666667</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45958.118616666667</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45958.118616666667</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45958.118616666667</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45958.118616666667</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45958.118616666667</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45958.118616666667</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45958.118616666667</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45958.118616666667</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45958.118616666667</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45958.118616666667</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45958.118616666667</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45958.118616666667</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45958.118616666667</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45958.118616666667</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45958.118616666667</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45958.118616666667</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45958.118616666667</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45958.118616666667</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45958.118616666667</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45958.118616666667</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45958.118616666667</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45958.118616666667</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45958.118616666667</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45958.118616666667</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45958.118616666667</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45958.118616666667</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45958.118616666667</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45958.118616666667</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45958.118616666667</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45958.118616666667</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45958.118616666667</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45958.118616666667</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45958.118616666667</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45958.118616666667</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45958.118616666667</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45958.118616666667</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45958.118616666667</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45958.118616666667</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45958.118616666667</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45958.118616666667</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45958.118616666667</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45958.118616666667</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45958.118616666667</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45958.118616666667</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45958.118616666667</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45958.118616666667</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45958.118616666667</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45958.118616666667</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45958.118616666667</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45958.118616666667</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45958.118616666667</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45958.118616666667</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45958.118616666667</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45958.118616666667</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45958.118616666667</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45958.118616666667</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45958.118616666667</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45958.118616666667</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45958.118616666667</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45958.118616666667</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45958.118616666667</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45958.118616666667</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45958.118616666667</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45958.118616666667</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45958.118616666667</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45958.118616666667</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45958.118616666667</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45958.118616666667</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45958.118616666667</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45958.118616666667</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45958.118616666667</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45958.118616666667</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45958.118616666667</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45958.118616666667</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45958.118616666667</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45958.118616666667</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45958.118616666667</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45958.118616666667</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45958.118616666667</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45958.118616666667</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45958.118616666667</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45958.118616666667</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45958.118616666667</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45958.118616666667</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45958.118616666667</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45958.118616666667</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45958.118616666667</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45958.118616666667</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45958.118616666667</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45958.118616666667</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45958.118616666667</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45958.118616666667</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45958.118616666667</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45958.118616666667</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45958.118616666667</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45958.118616666667</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45958.118616666667</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45958.118616666667</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45958.118616666667</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45958.118616666667</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45958.118616666667</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45958.118616666667</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45958.118616666667</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45958.118616666667</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45958.118616666667</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45958.118616666667</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45958.118616666667</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45958.118616666667</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45958.118616666667</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45958.118616666667</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45958.118616666667</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45958.118616666667</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45958.118616666667</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45958.118616666667</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45958.118616666667</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45958.118616666667</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45958.118616666667</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45958.118616666667</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45958.118616666667</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45958.118616666667</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45958.118616666667</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45958.118616666667</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45958.118616666667</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45958.118616666667</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45958.118616666667</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45958.118616666667</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45958.118616666667</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45958.118616666667</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45958.118616666667</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45958.118616666667</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45958.118616666667</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45958.118616666667</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45958.118616666667</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45958.118616666667</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45958.118616666667</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45958.118616666667</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45958.118616666667</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45958.118616666667</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45958.118616666667</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45958.118616666667</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45958.118616666667</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45958.118616666667</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45958.118616666667</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45958.118616666667</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45958.118616666667</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45958.118616666667</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45958.118616666667</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45958.118616666667</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45958.118616666667</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45958.118616666667</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45958.118616666667</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45958.118616666667</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45958.118616666667</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45958.118616666667</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45958.118616666667</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45958.118616666667</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45958.118616666667</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45958.118616666667</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45958.118616666667</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45958.118616666667</v>
      </c>
      <c r="H444" s="159"/>
      <c r="I444" s="158" t="str">
        <f>IFERROR(VLOOKUP(D444,DB!A:F,6,0),"")</f>
        <v/>
      </c>
      <c r="J444" s="158" t="str">
        <f>IFERROR(VLOOKUP(D444,DB!A:G,7,0),"")</f>
        <v/>
      </c>
      <c r="K444" s="158"/>
      <c r="L444" s="158" t="str">
        <f>IFERROR(VLOOKUP(D444,DB!A:I,9,0),"")</f>
        <v/>
      </c>
    </row>
    <row r="445" spans="1:12" ht="15"/>
    <row r="446" spans="1:12" ht="15"/>
    <row r="447" spans="1:12" ht="15"/>
    <row r="448" spans="1:12"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54" ht="15"/>
    <row r="555" ht="15"/>
    <row r="557" ht="15"/>
    <row r="558" ht="15"/>
    <row r="559" ht="15"/>
    <row r="560" ht="15"/>
    <row r="562" ht="15"/>
    <row r="563" ht="15"/>
    <row r="570" ht="15"/>
    <row r="571" ht="15"/>
    <row r="572" ht="15"/>
    <row r="573" ht="15"/>
    <row r="574" ht="15"/>
    <row r="575" ht="15"/>
    <row r="578" ht="15"/>
    <row r="579" ht="15"/>
    <row r="580" ht="15"/>
    <row r="581" ht="15"/>
    <row r="582" ht="15"/>
    <row r="583" ht="15"/>
    <row r="584" ht="15"/>
    <row r="585" ht="15"/>
    <row r="586" ht="15"/>
    <row r="587" ht="15"/>
    <row r="588" ht="15"/>
    <row r="589" ht="15"/>
    <row r="592" ht="15"/>
    <row r="593" ht="15"/>
    <row r="594" ht="15"/>
    <row r="595" ht="15"/>
    <row r="596" ht="15"/>
    <row r="597" ht="15"/>
    <row r="598" ht="15"/>
    <row r="599"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5" ht="15"/>
    <row r="646" ht="15"/>
    <row r="683" ht="15"/>
    <row r="684" ht="15"/>
    <row r="685" ht="15"/>
    <row r="686" ht="15"/>
    <row r="687" ht="15"/>
    <row r="688" ht="15"/>
    <row r="689" ht="15"/>
    <row r="690" ht="15"/>
    <row r="691" ht="15"/>
    <row r="692"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3" ht="15"/>
    <row r="774" ht="15"/>
    <row r="775" ht="15"/>
    <row r="777" ht="15"/>
    <row r="778" ht="15"/>
    <row r="780" ht="15"/>
    <row r="781" ht="15"/>
    <row r="782" ht="15"/>
    <row r="783" ht="15"/>
    <row r="784" ht="15"/>
    <row r="785" ht="15"/>
    <row r="786" ht="15"/>
    <row r="787"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1" ht="15"/>
    <row r="812" ht="15"/>
    <row r="982" ht="15"/>
    <row r="983" ht="15"/>
    <row r="984" ht="15"/>
    <row r="985" ht="15"/>
    <row r="986" ht="15"/>
    <row r="987" ht="15"/>
    <row r="993" ht="15"/>
    <row r="994" ht="15"/>
    <row r="995" ht="15"/>
    <row r="996" ht="15"/>
    <row r="997" ht="15"/>
    <row r="998" ht="15"/>
    <row r="999" ht="15"/>
    <row r="1001" ht="15"/>
    <row r="1002" ht="15"/>
    <row r="1003" ht="15"/>
    <row r="1004" ht="15"/>
    <row r="1005" ht="15"/>
    <row r="1006" ht="15"/>
    <row r="1007" ht="15"/>
    <row r="1008"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50" ht="15"/>
    <row r="1051" ht="15"/>
    <row r="1057" ht="15"/>
    <row r="1058" ht="15"/>
    <row r="1060" ht="15"/>
    <row r="1061" ht="15"/>
    <row r="1062" ht="15"/>
    <row r="1063" ht="15"/>
    <row r="1064" ht="15"/>
    <row r="1065" ht="15"/>
    <row r="1066" ht="15"/>
    <row r="1068" ht="15"/>
    <row r="1069" ht="15"/>
    <row r="1070" ht="15"/>
    <row r="1072" ht="15"/>
    <row r="1073" ht="15"/>
    <row r="1074" ht="15"/>
    <row r="1075" ht="15"/>
    <row r="1076" ht="15"/>
    <row r="1077" ht="15"/>
    <row r="1078" ht="15"/>
    <row r="1079"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15" ht="15"/>
    <row r="1116" ht="15"/>
    <row r="1117" ht="15"/>
    <row r="1118" ht="15"/>
    <row r="1119" ht="15"/>
    <row r="1120" ht="15"/>
    <row r="1121" ht="15"/>
    <row r="1122" ht="15"/>
    <row r="1123" ht="15"/>
    <row r="1124" ht="15"/>
    <row r="1125" ht="15"/>
    <row r="1126" ht="15"/>
    <row r="1127" ht="15"/>
    <row r="1128" ht="15"/>
    <row r="1129" ht="15"/>
    <row r="1130" ht="15"/>
    <row r="1131" ht="15"/>
    <row r="1132" ht="15"/>
    <row r="1133" ht="15"/>
    <row r="1134" ht="15"/>
    <row r="1135" ht="15"/>
    <row r="1136" ht="15"/>
    <row r="1139" ht="15"/>
    <row r="1140" ht="15"/>
    <row r="1141" ht="15"/>
    <row r="1142" ht="15"/>
    <row r="1143" ht="15"/>
    <row r="1144" ht="15"/>
    <row r="1145" ht="15"/>
    <row r="1146" ht="15"/>
    <row r="1147" ht="15"/>
    <row r="1148" ht="15"/>
    <row r="1149" ht="15"/>
    <row r="1150" ht="15"/>
    <row r="1151" ht="15"/>
    <row r="1152" ht="15"/>
    <row r="1154" ht="15"/>
    <row r="1155" ht="15"/>
    <row r="1156" ht="15"/>
    <row r="1157" ht="15"/>
    <row r="1158" ht="15"/>
    <row r="1159" ht="15"/>
    <row r="1160" ht="15"/>
    <row r="1161" ht="15"/>
    <row r="1162" ht="15"/>
    <row r="1163" ht="15"/>
    <row r="1164" ht="15"/>
    <row r="1165" ht="15"/>
    <row r="1168" ht="15"/>
    <row r="1169" ht="15"/>
    <row r="1170" ht="15"/>
    <row r="1171" ht="15"/>
    <row r="1172" ht="15"/>
    <row r="1173" ht="15"/>
    <row r="1174" ht="15"/>
    <row r="1176" ht="15"/>
    <row r="1177" ht="15"/>
    <row r="1178" ht="15"/>
    <row r="1179" ht="15"/>
    <row r="1180" ht="15"/>
    <row r="1181" ht="15"/>
    <row r="1182" ht="15"/>
    <row r="1183" ht="15"/>
    <row r="1184" ht="15"/>
    <row r="1185" ht="15"/>
    <row r="1186" ht="15"/>
    <row r="1188" ht="15"/>
    <row r="1189" ht="15"/>
    <row r="1190" ht="15"/>
    <row r="1191" ht="15"/>
    <row r="1192" ht="15"/>
    <row r="1193" ht="15"/>
    <row r="1194" ht="15"/>
    <row r="1195" ht="15"/>
    <row r="1196" ht="15"/>
    <row r="1197" ht="15"/>
    <row r="1205" ht="15"/>
    <row r="1206" ht="15"/>
    <row r="1209" ht="15"/>
    <row r="1210" ht="15"/>
    <row r="1211" ht="15"/>
    <row r="1212" ht="15"/>
    <row r="1213" ht="15"/>
    <row r="1214" ht="15"/>
    <row r="1215" ht="15"/>
    <row r="1216" ht="15"/>
    <row r="1219" ht="15"/>
    <row r="1220" ht="15"/>
    <row r="1221" ht="15"/>
    <row r="1222" ht="15"/>
    <row r="1223" ht="15"/>
    <row r="1224" ht="15"/>
    <row r="1225" ht="15"/>
    <row r="1226" ht="15"/>
    <row r="1227" ht="15"/>
    <row r="1228" ht="15"/>
    <row r="1229" ht="15"/>
    <row r="1230" ht="15"/>
    <row r="1232" ht="15"/>
    <row r="1233" ht="15"/>
    <row r="1234" ht="15"/>
    <row r="1237" ht="15"/>
    <row r="1239" ht="15"/>
    <row r="1241" ht="15"/>
    <row r="1244" ht="15"/>
    <row r="1245" ht="15"/>
    <row r="1246" ht="15"/>
    <row r="1248" ht="15"/>
    <row r="1250" ht="15"/>
    <row r="1251" ht="15"/>
    <row r="1252" ht="15"/>
    <row r="1253" ht="15"/>
    <row r="1254" ht="15"/>
    <row r="1256" ht="15"/>
    <row r="1257" ht="15"/>
    <row r="1258" ht="15"/>
    <row r="1259" ht="15"/>
    <row r="1261" ht="15"/>
    <row r="1263" ht="15"/>
    <row r="1264" ht="15"/>
    <row r="1266" ht="15"/>
    <row r="1267" ht="15"/>
    <row r="1268" ht="15"/>
    <row r="1269" ht="15"/>
    <row r="1271" ht="15"/>
    <row r="1273" ht="15"/>
    <row r="1274" ht="15"/>
    <row r="1275" ht="15"/>
    <row r="1276" ht="15"/>
    <row r="1278" ht="15"/>
    <row r="1279" ht="15"/>
    <row r="1280" ht="15"/>
    <row r="1281" ht="15"/>
    <row r="1282" ht="15"/>
    <row r="1283" ht="15"/>
    <row r="1284" ht="15"/>
    <row r="1287" ht="15"/>
    <row r="1289" ht="15"/>
    <row r="1290" ht="15"/>
    <row r="1291" ht="15"/>
    <row r="1292" ht="15"/>
    <row r="1293" ht="15"/>
    <row r="1294" ht="15"/>
    <row r="1295" ht="15"/>
    <row r="1296" ht="15"/>
    <row r="1299" ht="15"/>
    <row r="1300" ht="15"/>
    <row r="1302" ht="15"/>
    <row r="1304" ht="15"/>
    <row r="1305" ht="15"/>
    <row r="1306" ht="15"/>
  </sheetData>
  <dataValidations count="2">
    <dataValidation allowBlank="1" showInputMessage="1" showErrorMessage="1" sqref="E1" xr:uid="{920C6338-E771-4DAE-8C89-92A9093EA4DE}"/>
    <dataValidation type="list" allowBlank="1" showInputMessage="1" showErrorMessage="1" sqref="E2:E44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02"/>
  <sheetViews>
    <sheetView workbookViewId="0">
      <selection activeCell="D4" sqref="D4"/>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57.79687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39097</v>
      </c>
      <c r="B2" s="103" t="str">
        <f>IFERROR(VLOOKUP(D2,DB!A:K,11,0),"")</f>
        <v>R6</v>
      </c>
      <c r="C2" s="105">
        <v>5</v>
      </c>
      <c r="D2" s="103" t="s">
        <v>34731</v>
      </c>
      <c r="E2" s="106" t="s">
        <v>38998</v>
      </c>
      <c r="F2" s="107">
        <v>45958.077534722222</v>
      </c>
      <c r="G2" s="77">
        <f ca="1">IFERROR(NOW()-F2,"-")</f>
        <v>4.108194444415858E-2</v>
      </c>
      <c r="H2" s="107">
        <v>45958.06931712963</v>
      </c>
      <c r="I2" s="103" t="str">
        <f>IFERROR(VLOOKUP(D2,DB!A:F,6,0),"")</f>
        <v>SCECO</v>
      </c>
      <c r="J2" s="102" t="str">
        <f>IFERROR(VLOOKUP(D2,DB!A:G,7,0),"")</f>
        <v>Vandalized</v>
      </c>
      <c r="K2" s="108" t="s">
        <v>39098</v>
      </c>
      <c r="L2" s="109" t="str">
        <f>IFERROR(VLOOKUP(D2,DB!A:I,9,0),"")</f>
        <v>Latis</v>
      </c>
    </row>
    <row r="3" spans="1:16383" ht="31.5" customHeight="1">
      <c r="A3" s="104"/>
      <c r="B3" s="103" t="str">
        <f>IFERROR(VLOOKUP(D3,DB!A:K,11,0),"")</f>
        <v/>
      </c>
      <c r="C3" s="105"/>
      <c r="D3" s="103"/>
      <c r="E3" s="106"/>
      <c r="F3" s="107"/>
      <c r="G3" s="77">
        <f ca="1">IFERROR(NOW()-F3,"-")</f>
        <v>45958.118616666667</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69"/>
      <c r="E4" s="106"/>
      <c r="F4" s="107"/>
      <c r="G4" s="77">
        <f ca="1">IFERROR(NOW()-F4,"-")</f>
        <v>45958.118616666667</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45958.118616666667</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45958.118616666667</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45958.118616666667</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45958.118616666667</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45958.118616666667</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45958.118616666667</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45958.118616666667</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45958.118616666667</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45958.118616666667</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45958.118616666667</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45958.118616666667</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45958.118616666667</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45958.118616666667</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45958.118616666667</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45958.118616666667</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45958.118616666667</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45958.118616666667</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45958.118616666667</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45958.118616666667</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45958.118616666667</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45958.118616666667</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45958.118616666667</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45958.118616666667</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45958.118616666667</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45958.118616666667</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45958.118616666667</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45958.118616666667</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45958.118616666667</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45958.118616666667</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45958.118616666667</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45958.118616666667</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45958.118616666667</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45958.118616666667</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45958.118616666667</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45958.118616666667</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45958.118616666667</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45958.118616666667</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45958.118616666667</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45958.118616666667</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45958.118616666667</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45958.118616666667</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45958.118616666667</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45958.118616666667</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45958.118616666667</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45958.118616666667</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45958.118616666667</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45958.118616666667</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45958.118616666667</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45958.118616666667</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45958.118616666667</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45958.118616666667</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45958.118616666667</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45958.118616666667</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45958.118616666667</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45958.118616666667</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45958.118616666667</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45958.118616666667</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45958.118616666667</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45958.118616666667</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45958.118616666667</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45958.118616666667</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45958.118616666667</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45958.118616666667</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45958.118616666667</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45958.118616666667</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45958.118616666667</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45958.118616666667</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45958.118616666667</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45958.118616666667</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45958.118616666667</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45958.118616666667</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45958.118616666667</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45958.118616666667</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45958.118616666667</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45958.118616666667</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45958.118616666667</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45958.118616666667</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45958.118616666667</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45958.118616666667</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45958.118616666667</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45958.118616666667</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45958.118616666667</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45958.118616666667</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45958.118616666667</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45958.118616666667</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45958.118616666667</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45958.118616666667</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45958.118616666667</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45958.118616666667</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45958.118616666667</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45958.118616666667</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45958.118616666667</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45958.118616666667</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45958.118616666667</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45958.118616666667</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45958.118616666667</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45958.118616666667</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45958.118616666667</v>
      </c>
      <c r="H102" s="107"/>
      <c r="I102" s="103" t="str">
        <f>IFERROR(VLOOKUP(D102,DB!A:F,6,0),"")</f>
        <v/>
      </c>
      <c r="J102" s="102" t="str">
        <f>IFERROR(VLOOKUP(D102,DB!A:G,7,0),"")</f>
        <v/>
      </c>
      <c r="K102" s="108"/>
      <c r="L102" s="109" t="str">
        <f>IFERROR(VLOOKUP(D102,DB!A:I,9,0),"")</f>
        <v/>
      </c>
    </row>
  </sheetData>
  <dataValidations count="2">
    <dataValidation allowBlank="1" showInputMessage="1" showErrorMessage="1" sqref="E1" xr:uid="{380493DB-286A-4683-AF55-C78F04945A49}"/>
    <dataValidation type="list" allowBlank="1" showInputMessage="1" showErrorMessage="1" sqref="E2:E102"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2.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3447C9B4-C37F-4464-A01E-D3989035D2C3}"/>
</file>

<file path=customXml/itemProps2.xml><?xml version="1.0" encoding="utf-8"?>
<ds:datastoreItem xmlns:ds="http://schemas.openxmlformats.org/officeDocument/2006/customXml" ds:itemID="{C351F651-62F1-479E-B72E-19F2F902A1B4}"/>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2025-10-27T23:51:51Z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