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9" documentId="120_S{2AC9BD13-BADA-5192-A53E-5A8FF88502F6}" xr6:coauthVersionLast="47" xr6:coauthVersionMax="47" xr10:uidLastSave="{3C01B186-65EB-4160-A083-4E2C96F1BCCD}"/>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G4" i="4"/>
  <c r="G5"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 i="9"/>
  <c r="B19" i="9"/>
  <c r="B20" i="9"/>
  <c r="B21" i="9"/>
  <c r="B22" i="9"/>
  <c r="B23" i="9"/>
  <c r="B24" i="9"/>
  <c r="B25" i="9"/>
  <c r="B26" i="9"/>
  <c r="B27" i="9"/>
  <c r="B28" i="9"/>
  <c r="B29" i="9"/>
  <c r="B30" i="9"/>
  <c r="B31" i="9"/>
  <c r="B32" i="9"/>
  <c r="B33" i="9"/>
  <c r="B34" i="9"/>
  <c r="B35" i="9"/>
  <c r="B36" i="9"/>
  <c r="B37" i="9"/>
  <c r="G18" i="9"/>
  <c r="G19" i="9"/>
  <c r="G20" i="9"/>
  <c r="G21" i="9"/>
  <c r="G22" i="9"/>
  <c r="G23" i="9"/>
  <c r="G24" i="9"/>
  <c r="G25" i="9"/>
  <c r="G26" i="9"/>
  <c r="G27" i="9"/>
  <c r="G28" i="9"/>
  <c r="G29" i="9"/>
  <c r="G30" i="9"/>
  <c r="G31" i="9"/>
  <c r="G32" i="9"/>
  <c r="G33" i="9"/>
  <c r="G34" i="9"/>
  <c r="G35" i="9"/>
  <c r="G36" i="9"/>
  <c r="G37" i="9"/>
  <c r="I18" i="9"/>
  <c r="I19" i="9"/>
  <c r="I20" i="9"/>
  <c r="I21" i="9"/>
  <c r="I22" i="9"/>
  <c r="I23" i="9"/>
  <c r="I24" i="9"/>
  <c r="I25" i="9"/>
  <c r="I26" i="9"/>
  <c r="I27" i="9"/>
  <c r="I28" i="9"/>
  <c r="I29" i="9"/>
  <c r="I30" i="9"/>
  <c r="I31" i="9"/>
  <c r="I32" i="9"/>
  <c r="I33" i="9"/>
  <c r="I34" i="9"/>
  <c r="I35" i="9"/>
  <c r="I36" i="9"/>
  <c r="I37" i="9"/>
  <c r="L18" i="9"/>
  <c r="L19" i="9"/>
  <c r="L20" i="9"/>
  <c r="L21" i="9"/>
  <c r="L22" i="9"/>
  <c r="L23" i="9"/>
  <c r="L24" i="9"/>
  <c r="L25" i="9"/>
  <c r="L26" i="9"/>
  <c r="L27" i="9"/>
  <c r="L28" i="9"/>
  <c r="L29" i="9"/>
  <c r="L30" i="9"/>
  <c r="L31" i="9"/>
  <c r="L32" i="9"/>
  <c r="L33" i="9"/>
  <c r="L34" i="9"/>
  <c r="L35" i="9"/>
  <c r="L36" i="9"/>
  <c r="L37" i="9"/>
  <c r="J18" i="9"/>
  <c r="J19" i="9"/>
  <c r="J20" i="9"/>
  <c r="J21" i="9"/>
  <c r="J22" i="9"/>
  <c r="J23" i="9"/>
  <c r="J24" i="9"/>
  <c r="J25" i="9"/>
  <c r="J26" i="9"/>
  <c r="J27" i="9"/>
  <c r="J28" i="9"/>
  <c r="J29" i="9"/>
  <c r="J30" i="9"/>
  <c r="J31" i="9"/>
  <c r="J32" i="9"/>
  <c r="J33" i="9"/>
  <c r="J34" i="9"/>
  <c r="J35" i="9"/>
  <c r="J36" i="9"/>
  <c r="J3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I2" i="9"/>
  <c r="I3" i="9"/>
  <c r="I4" i="9"/>
  <c r="I5" i="9"/>
  <c r="I6" i="9"/>
  <c r="I7" i="9"/>
  <c r="I8" i="9"/>
  <c r="I9" i="9"/>
  <c r="I10" i="9"/>
  <c r="I11" i="9"/>
  <c r="I12" i="9"/>
  <c r="I13" i="9"/>
  <c r="I14" i="9"/>
  <c r="I15" i="9"/>
  <c r="I16" i="9"/>
  <c r="I17"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3" i="4"/>
  <c r="G3" i="4"/>
  <c r="I3" i="4"/>
  <c r="J3" i="4"/>
  <c r="L3"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<sst xmlns="http://schemas.openxmlformats.org/spreadsheetml/2006/main" count="180277" uniqueCount="39121">
  <si>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</si>
  <si>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</si>
  <si>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</si>
  <si>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</si>
  <si>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</si>
  <si>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</si>
  <si>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</si>
  <si>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</si>
  <si>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</si>
  <si>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</si>
  <si>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</si>
  <si>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</si>
  <si>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</si>
  <si>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</si>
  <si>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</si>
  <si>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</si>
  <si>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</si>
  <si>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</si>
  <si>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</si>
  <si>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</si>
  <si>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</si>
  <si>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</si>
  <si>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</si>
  <si>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</si>
  <si>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</si>
  <si>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</si>
  <si>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</si>
  <si>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</si>
  <si>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</si>
  <si>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</si>
  <si>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</si>
  <si>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</si>
  <si>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</si>
  <si>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</si>
  <si>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</si>
  <si>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</si>
  <si>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</si>
  <si>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</si>
  <si>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</si>
  <si>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</si>
  <si>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</si>
  <si>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</si>
  <si>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</si>
  <si>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</si>
  <si>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</si>
  <si>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</si>
  <si>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</si>
  <si>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</si>
  <si>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</si>
  <si>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</si>
  <si>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</si>
  <si>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</si>
  <si>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</si>
  <si>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</si>
  <si>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</si>
  <si>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</si>
  <si>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</si>
  <si>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</si>
  <si>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</si>
  <si>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</si>
  <si>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</si>
  <si>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</si>
  <si>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</si>
  <si>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</si>
  <si>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</si>
  <si>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</si>
  <si>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</si>
  <si>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</si>
  <si>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</si>
  <si>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</si>
  <si>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</si>
  <si>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</si>
  <si>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</si>
  <si>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</si>
  <si>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</si>
  <si>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</si>
  <si>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</si>
  <si>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</si>
  <si>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</si>
  <si>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</si>
  <si>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</si>
  <si>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</si>
  <si>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</si>
  <si>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</si>
  <si>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</si>
  <si>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</si>
  <si>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</si>
  <si>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</si>
  <si>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</si>
  <si>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</si>
  <si>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</si>
  <si>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</si>
  <si>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</si>
  <si>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</si>
  <si>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</si>
  <si>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</si>
  <si>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</si>
  <si>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</si>
  <si>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</si>
  <si>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</si>
  <si>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</si>
  <si>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</si>
  <si>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</si>
  <si>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</si>
  <si>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</si>
  <si>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</si>
  <si>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</si>
  <si>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</si>
  <si>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</si>
  <si>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</si>
  <si>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</si>
  <si>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</si>
  <si>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</si>
  <si>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</si>
  <si>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</si>
  <si>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</si>
  <si>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</si>
  <si>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</si>
  <si>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</si>
  <si>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</si>
  <si>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</si>
  <si>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</si>
  <si>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</si>
  <si>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</si>
  <si>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</si>
  <si>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</si>
  <si>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</si>
  <si>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</si>
  <si>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</si>
  <si>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</si>
  <si>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</si>
  <si>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</si>
  <si>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</si>
  <si>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</si>
  <si>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</si>
  <si>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</si>
  <si>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</si>
  <si>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</si>
  <si>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</si>
  <si>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</si>
  <si>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</si>
  <si>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</si>
  <si>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</si>
  <si>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</si>
  <si>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</si>
  <si>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</si>
  <si>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</si>
  <si>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</si>
  <si>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</si>
  <si>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</si>
  <si>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</si>
  <si>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</si>
  <si>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</si>
  <si>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</si>
  <si>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</si>
  <si>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</si>
  <si>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</si>
  <si>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</si>
  <si>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</si>
  <si>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</si>
  <si>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</si>
  <si>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</si>
  <si>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</si>
  <si>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</si>
  <si>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</si>
  <si>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</si>
  <si>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</si>
  <si>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</si>
  <si>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</si>
  <si>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</si>
  <si>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</si>
  <si>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</si>
  <si>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</si>
  <si>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</si>
  <si>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</si>
  <si>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</si>
  <si>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</si>
  <si>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</si>
  <si>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</si>
  <si>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</si>
  <si>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</si>
  <si>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</si>
  <si>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</si>
  <si>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</si>
  <si>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</si>
  <si>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</si>
  <si>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</si>
  <si>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</si>
  <si>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</si>
  <si>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</si>
  <si>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</si>
  <si>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</si>
  <si>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</si>
  <si>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</si>
  <si>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</si>
  <si>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</si>
  <si>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</si>
  <si>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</si>
  <si>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</si>
  <si>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</si>
  <si>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</si>
  <si>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</si>
  <si>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</si>
  <si>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</si>
  <si>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</si>
  <si>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</si>
  <si>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</si>
  <si>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</si>
  <si>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</si>
  <si>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</si>
  <si>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</si>
  <si>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</si>
  <si>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</si>
  <si>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</si>
  <si>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</si>
  <si>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</si>
  <si>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</si>
  <si>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</si>
  <si>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</si>
  <si>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</si>
  <si>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</si>
  <si>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</si>
  <si>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</si>
  <si>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</si>
  <si>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</si>
  <si>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</si>
  <si>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</si>
  <si>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</si>
  <si>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</si>
  <si>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</si>
  <si>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</si>
  <si>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</si>
  <si>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</si>
  <si>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</si>
  <si>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</si>
  <si>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</si>
  <si>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</si>
  <si>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</si>
  <si>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</si>
  <si>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</si>
  <si>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</si>
  <si>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</si>
  <si>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</si>
  <si>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</si>
  <si>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</si>
  <si>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</si>
  <si>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</si>
  <si>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</si>
  <si>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</si>
  <si>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</si>
  <si>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</si>
  <si>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</si>
  <si>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</si>
  <si>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</si>
  <si>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</si>
  <si>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</si>
  <si>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</si>
  <si>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</si>
  <si>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</si>
  <si>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</si>
  <si>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</si>
  <si>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</si>
  <si>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</si>
  <si>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</si>
  <si>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</si>
  <si>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</si>
  <si>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</si>
  <si>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</si>
  <si>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</si>
  <si>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</si>
  <si>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</si>
  <si>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</si>
  <si>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</si>
  <si>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</si>
  <si>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</si>
  <si>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</si>
  <si>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</si>
  <si>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</si>
  <si>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</si>
  <si>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</si>
  <si>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</si>
  <si>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</si>
  <si>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</si>
  <si>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</si>
  <si>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</si>
  <si>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</si>
  <si>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</si>
  <si>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</si>
  <si>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</si>
  <si>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</si>
  <si>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</si>
  <si>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</si>
  <si>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</si>
  <si>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</si>
  <si>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</si>
  <si>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</si>
  <si>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</si>
  <si>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</si>
  <si>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</si>
  <si>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</si>
  <si>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</si>
  <si>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</si>
  <si>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</si>
  <si>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</si>
  <si>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</si>
  <si>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</si>
  <si>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</si>
  <si>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</si>
  <si>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</si>
  <si>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</si>
  <si>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</si>
  <si>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</si>
  <si>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</si>
  <si>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</si>
  <si>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</si>
  <si>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</si>
  <si>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</si>
  <si>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</si>
  <si>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</si>
  <si>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</si>
  <si>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</si>
  <si>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</si>
  <si>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</si>
  <si>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</si>
  <si>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</si>
  <si>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</si>
  <si>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</si>
  <si>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</si>
  <si>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</si>
  <si>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</si>
  <si>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</si>
  <si>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</si>
  <si>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</si>
  <si>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</si>
  <si>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</si>
  <si>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</si>
  <si>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</si>
  <si>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</si>
  <si>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</si>
  <si>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</si>
  <si>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</si>
  <si>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</si>
  <si>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</si>
  <si>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</si>
  <si>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</si>
  <si>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</si>
  <si>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</si>
  <si>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</si>
  <si>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</si>
  <si>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</si>
  <si>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</si>
  <si>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</si>
  <si>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</si>
  <si>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</si>
  <si>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</si>
  <si>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</si>
  <si>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</si>
  <si>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</si>
  <si>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</si>
  <si>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</si>
  <si>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</si>
  <si>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</si>
  <si>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</si>
  <si>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</si>
  <si>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</si>
  <si>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</si>
  <si>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</si>
  <si>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</si>
  <si>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</si>
  <si>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</si>
  <si>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</si>
  <si>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</si>
  <si>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</si>
  <si>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</si>
  <si>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</si>
  <si>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</si>
  <si>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</si>
  <si>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</si>
  <si>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</si>
  <si>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</si>
  <si>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</si>
  <si>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</si>
  <si>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</si>
  <si>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</si>
  <si>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</si>
  <si>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</si>
  <si>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</si>
  <si>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</si>
  <si>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</si>
  <si>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</si>
  <si>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</si>
  <si>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</si>
  <si>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</si>
  <si>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</si>
  <si>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</si>
  <si>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</si>
  <si>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</si>
  <si>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</si>
  <si>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</si>
  <si>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</si>
  <si>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</si>
  <si>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</si>
  <si>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</si>
  <si>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</si>
  <si>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</si>
  <si>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</si>
  <si>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</si>
  <si>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</si>
  <si>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</si>
  <si>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</si>
  <si>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</si>
  <si>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</si>
  <si>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</si>
  <si>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</si>
  <si>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</si>
  <si>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</si>
  <si>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</si>
  <si>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</si>
  <si>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</si>
  <si>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</si>
  <si>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</si>
  <si>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</si>
  <si>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</si>
  <si>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</si>
  <si>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</si>
  <si>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</si>
  <si>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</si>
  <si>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</si>
  <si>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</si>
  <si>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</si>
  <si>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</si>
  <si>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</si>
  <si>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</si>
  <si>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</si>
  <si>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</si>
  <si>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</si>
  <si>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</si>
  <si>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</si>
  <si>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</si>
  <si>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</si>
  <si>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</si>
  <si>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</si>
  <si>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</si>
  <si>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</si>
  <si>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</si>
  <si>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</si>
  <si>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</si>
  <si>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</si>
  <si>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</si>
  <si>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</si>
  <si>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</si>
  <si>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</si>
  <si>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</si>
  <si>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</si>
  <si>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</si>
  <si>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</si>
  <si>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</si>
  <si>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</si>
  <si>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</si>
  <si>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</si>
  <si>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</si>
  <si>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</si>
  <si>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</si>
  <si>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</si>
  <si>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</si>
  <si>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</si>
  <si>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</si>
  <si>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</si>
  <si>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</si>
  <si>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</si>
  <si>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</si>
  <si>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</si>
  <si>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</si>
  <si>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</si>
  <si>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</si>
  <si>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</si>
  <si>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</si>
  <si>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</si>
  <si>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</si>
  <si>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</si>
  <si>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</si>
  <si>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</si>
  <si>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</si>
  <si>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</si>
  <si>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</si>
  <si>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</si>
  <si>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</si>
  <si>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</si>
  <si>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</si>
  <si>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</si>
  <si>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</si>
  <si>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</si>
  <si>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</si>
  <si>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</si>
  <si>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</si>
  <si>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</si>
  <si>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</si>
  <si>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</si>
  <si>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</si>
  <si>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</si>
  <si>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</si>
  <si>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</si>
  <si>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</si>
  <si>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</si>
  <si>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</si>
  <si>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</si>
  <si>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</si>
  <si>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</si>
  <si>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</si>
  <si>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</si>
  <si>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</si>
  <si>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</si>
  <si>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</si>
  <si>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</si>
  <si>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</si>
  <si>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</si>
  <si>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</si>
  <si>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</si>
  <si>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</si>
  <si>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</si>
  <si>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</si>
  <si>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</si>
  <si>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</si>
  <si>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</si>
  <si>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</si>
  <si>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</si>
  <si>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</si>
  <si>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</si>
  <si>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</si>
  <si>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</si>
  <si>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</si>
  <si>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</si>
  <si>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</si>
  <si>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</si>
  <si>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</si>
  <si>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</si>
  <si>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</si>
  <si>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</si>
  <si>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</si>
  <si>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</si>
  <si>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</si>
  <si>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</si>
  <si>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</si>
  <si>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</si>
  <si>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</si>
  <si>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</si>
  <si>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</si>
  <si>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</si>
  <si>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</si>
  <si>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</si>
  <si>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</si>
  <si>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</si>
  <si>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</si>
  <si>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</si>
  <si>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</si>
  <si>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</si>
  <si>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</si>
  <si>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</si>
  <si>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</si>
  <si>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</si>
  <si>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</si>
  <si>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</si>
  <si>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</si>
  <si>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</si>
  <si>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</si>
  <si>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</si>
  <si>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</si>
  <si>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</si>
  <si>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</si>
  <si>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</si>
  <si>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</si>
  <si>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</si>
  <si>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</si>
  <si>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</si>
  <si>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</si>
  <si>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</si>
  <si>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</si>
  <si>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</si>
  <si>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</si>
  <si>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</si>
  <si>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</si>
  <si>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</si>
  <si>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</si>
  <si>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</si>
  <si>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</si>
  <si>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</si>
  <si>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</si>
  <si>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</si>
  <si>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</si>
  <si>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</si>
  <si>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</si>
  <si>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</si>
  <si>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</si>
  <si>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</si>
  <si>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</si>
  <si>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</si>
  <si>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</si>
  <si>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</si>
  <si>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</si>
  <si>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</si>
  <si>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</si>
  <si>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</si>
  <si>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</si>
  <si>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</si>
  <si>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</si>
  <si>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</si>
  <si>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</si>
  <si>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</si>
  <si>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</si>
  <si>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</si>
  <si>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</si>
  <si>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</si>
  <si>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</si>
  <si>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</si>
  <si>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</si>
  <si>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</si>
  <si>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</si>
  <si>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</si>
  <si>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</si>
  <si>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</si>
  <si>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</si>
  <si>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</si>
  <si>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</si>
  <si>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</si>
  <si>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</si>
  <si>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</si>
  <si>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</si>
  <si>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</si>
  <si>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</si>
  <si>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</si>
  <si>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</si>
  <si>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</si>
  <si>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</si>
  <si>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</si>
  <si>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</si>
  <si>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</si>
  <si>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</si>
  <si>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</si>
  <si>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</si>
  <si>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</si>
  <si>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</si>
  <si>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</si>
  <si>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</si>
  <si>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</si>
  <si>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</si>
  <si>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</si>
  <si>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</si>
  <si>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</si>
  <si>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</si>
  <si>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</si>
  <si>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</si>
  <si>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</si>
  <si>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</si>
  <si>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</si>
  <si>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</si>
  <si>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</si>
  <si>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</si>
  <si>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</si>
  <si>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</si>
  <si>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</si>
  <si>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</si>
  <si>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</si>
  <si>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</si>
  <si>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</si>
  <si>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</si>
  <si>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</si>
  <si>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</si>
  <si>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</si>
  <si>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</si>
  <si>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</si>
  <si>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</si>
  <si>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</si>
  <si>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</si>
  <si>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</si>
  <si>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</si>
  <si>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</si>
  <si>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</si>
  <si>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</si>
  <si>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</si>
  <si>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</si>
  <si>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</si>
  <si>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</si>
  <si>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</si>
  <si>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</si>
  <si>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</si>
  <si>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</si>
  <si>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</si>
  <si>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</si>
  <si>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</si>
  <si>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</si>
  <si>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</si>
  <si>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</si>
  <si>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</si>
  <si>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</si>
  <si>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</si>
  <si>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</si>
  <si>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</si>
  <si>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</si>
  <si>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</si>
  <si>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</si>
  <si>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</si>
  <si>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</si>
  <si>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</si>
  <si>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</si>
  <si>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</si>
  <si>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</si>
  <si>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</si>
  <si>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</si>
  <si>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</si>
  <si>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</si>
  <si>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</si>
  <si>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</si>
  <si>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</si>
  <si>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</si>
  <si>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</si>
  <si>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</si>
  <si>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</si>
  <si>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</si>
  <si>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</si>
  <si>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</si>
  <si>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</si>
  <si>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</si>
  <si>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</si>
  <si>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</si>
  <si>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</si>
  <si>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</si>
  <si>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</si>
  <si>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</si>
  <si>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</si>
  <si>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</si>
  <si>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</si>
  <si>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</si>
  <si>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</si>
  <si>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</si>
  <si>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</si>
  <si>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</si>
  <si>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</si>
  <si>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</si>
  <si>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</si>
  <si>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</si>
  <si>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</si>
  <si>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</si>
  <si>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</si>
  <si>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</si>
  <si>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</si>
  <si>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</si>
  <si>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</si>
  <si>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</si>
  <si>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</si>
  <si>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</si>
  <si>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</si>
  <si>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</si>
  <si>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</si>
  <si>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</si>
  <si>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</si>
  <si>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</si>
  <si>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</si>
  <si>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</si>
  <si>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</si>
  <si>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</si>
  <si>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</si>
  <si>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</si>
  <si>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</si>
  <si>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</si>
  <si>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</si>
  <si>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</si>
  <si>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</si>
  <si>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</si>
  <si>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</si>
  <si>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</si>
  <si>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</si>
  <si>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</si>
  <si>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</si>
  <si>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</si>
  <si>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</si>
  <si>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</si>
  <si>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</si>
  <si>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</si>
  <si>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</si>
  <si>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</si>
  <si>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</si>
  <si>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</si>
  <si>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</si>
  <si>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</si>
  <si>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</si>
  <si>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</si>
  <si>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</si>
  <si>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</si>
  <si>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</si>
  <si>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</si>
  <si>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</si>
  <si>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</si>
  <si>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</si>
  <si>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</si>
  <si>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</si>
  <si>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</si>
  <si>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</si>
  <si>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</si>
  <si>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</si>
  <si>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</si>
  <si>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</si>
  <si>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</si>
  <si>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</si>
  <si>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</si>
  <si>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</si>
  <si>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</si>
  <si>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</si>
  <si>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</si>
  <si>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</si>
  <si>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</si>
  <si>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</si>
  <si>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</si>
  <si>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</si>
  <si>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</si>
  <si>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</si>
  <si>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</si>
  <si>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</si>
  <si>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</si>
  <si>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</si>
  <si>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</si>
  <si>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</si>
  <si>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</si>
  <si>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</si>
  <si>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</si>
  <si>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</si>
  <si>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</si>
  <si>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</si>
  <si>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</si>
  <si>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</si>
  <si>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</si>
  <si>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</si>
  <si>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</si>
  <si>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</si>
  <si>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</si>
  <si>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</si>
  <si>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</si>
  <si>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</si>
  <si>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</si>
  <si>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</si>
  <si>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</si>
  <si>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</si>
  <si>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</si>
  <si>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</si>
  <si>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</si>
  <si>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</si>
  <si>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</si>
  <si>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</si>
  <si>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</si>
  <si>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</si>
  <si>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</si>
  <si>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</si>
  <si>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</si>
  <si>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</si>
  <si>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</si>
  <si>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</si>
  <si>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</si>
  <si>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</si>
  <si>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</si>
  <si>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</si>
  <si>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</si>
  <si>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</si>
  <si>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</si>
  <si>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</si>
  <si>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</si>
  <si>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</si>
  <si>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</si>
  <si>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</si>
  <si>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</si>
  <si>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</si>
  <si>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</si>
  <si>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</si>
  <si>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</si>
  <si>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</si>
  <si>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</si>
  <si>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</si>
  <si>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</si>
  <si>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</si>
  <si>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</si>
  <si>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</si>
  <si>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</si>
  <si>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</si>
  <si>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</si>
  <si>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</si>
  <si>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</si>
  <si>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</si>
  <si>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</si>
  <si>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</si>
  <si>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</si>
  <si>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</si>
  <si>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</si>
  <si>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</si>
  <si>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</si>
  <si>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</si>
  <si>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</si>
  <si>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</si>
  <si>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</si>
  <si>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</si>
  <si>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</si>
  <si>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</si>
  <si>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</si>
  <si>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</si>
  <si>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</si>
  <si>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</si>
  <si>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</si>
  <si>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</si>
  <si>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</si>
  <si>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</si>
  <si>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</si>
  <si>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</si>
  <si>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</si>
  <si>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</si>
  <si>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</si>
  <si>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</si>
  <si>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</si>
  <si>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</si>
  <si>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</si>
  <si>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</si>
  <si>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</si>
  <si>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</si>
  <si>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</si>
  <si>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</si>
  <si>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</si>
  <si>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</si>
  <si>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</si>
  <si>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</si>
  <si>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</si>
  <si>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</si>
  <si>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</si>
  <si>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</si>
  <si>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</si>
  <si>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</si>
  <si>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</si>
  <si>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</si>
  <si>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</si>
  <si>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</si>
  <si>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</si>
  <si>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</si>
  <si>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</si>
  <si>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</si>
  <si>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</si>
  <si>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</si>
  <si>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</si>
  <si>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</si>
  <si>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</si>
  <si>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</si>
  <si>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</si>
  <si>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</si>
  <si>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</si>
  <si>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</si>
  <si>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</si>
  <si>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</si>
  <si>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</si>
  <si>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</si>
  <si>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</si>
  <si>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</si>
  <si>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</si>
  <si>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</si>
  <si>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</si>
  <si>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</si>
  <si>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</si>
  <si>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</si>
  <si>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</si>
  <si>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</si>
  <si>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</si>
  <si>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</si>
  <si>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</si>
  <si>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</si>
  <si>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</si>
  <si>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</si>
  <si>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</si>
  <si>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</si>
  <si>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</si>
  <si>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</si>
  <si>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</si>
  <si>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</si>
  <si>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</si>
  <si>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</si>
  <si>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</si>
  <si>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</si>
  <si>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</si>
  <si>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</si>
  <si>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</si>
  <si>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</si>
  <si>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</si>
  <si>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</si>
  <si>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</si>
  <si>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</si>
  <si>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</si>
  <si>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</si>
  <si>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</si>
  <si>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</si>
  <si>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</si>
  <si>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</si>
  <si>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</si>
  <si>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</si>
  <si>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</si>
  <si>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</si>
  <si>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</si>
  <si>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</si>
  <si>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</si>
  <si>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</si>
  <si>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</si>
  <si>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</si>
  <si>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</si>
  <si>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</si>
  <si>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</si>
  <si>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</si>
  <si>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</si>
  <si>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</si>
  <si>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</si>
  <si>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</si>
  <si>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</si>
  <si>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</si>
  <si>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</si>
  <si>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</si>
  <si>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</si>
  <si>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</si>
  <si>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</si>
  <si>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</si>
  <si>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</si>
  <si>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</si>
  <si>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</si>
  <si>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</si>
  <si>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</si>
  <si>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</si>
  <si>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</si>
  <si>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</si>
  <si>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</si>
  <si>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</si>
  <si>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</si>
  <si>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</si>
  <si>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</si>
  <si>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</si>
  <si>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</si>
  <si>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</si>
  <si>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</si>
  <si>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</si>
  <si>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</si>
  <si>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</si>
  <si>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</si>
  <si>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</si>
  <si>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</si>
  <si>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</si>
  <si>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</si>
  <si>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</si>
  <si>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</si>
  <si>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</si>
  <si>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</si>
  <si>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</si>
  <si>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</si>
  <si>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</si>
  <si>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</si>
  <si>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</si>
  <si>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</si>
  <si>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</si>
  <si>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</si>
  <si>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</si>
  <si>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</si>
  <si>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</si>
  <si>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</si>
  <si>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</si>
  <si>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</si>
  <si>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</si>
  <si>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</si>
  <si>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</si>
  <si>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</si>
  <si>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</si>
  <si>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</si>
  <si>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</si>
  <si>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</si>
  <si>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</si>
  <si>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</si>
  <si>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</si>
  <si>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</si>
  <si>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</si>
  <si>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</si>
  <si>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</si>
  <si>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</si>
  <si>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</si>
  <si>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</si>
  <si>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</si>
  <si>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</si>
  <si>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</si>
  <si>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</si>
  <si>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</si>
  <si>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</si>
  <si>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</si>
  <si>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</si>
  <si>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</si>
  <si>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</si>
  <si>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</si>
  <si>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</si>
  <si>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</si>
  <si>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</si>
  <si>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</si>
  <si>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</si>
  <si>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</si>
  <si>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</si>
  <si>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</si>
  <si>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</si>
  <si>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</si>
  <si>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</si>
  <si>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</si>
  <si>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</si>
  <si>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</si>
  <si>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</si>
  <si>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</si>
  <si>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</si>
  <si>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</si>
  <si>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</si>
  <si>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</si>
  <si>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</si>
  <si>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</si>
  <si>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</si>
  <si>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</si>
  <si>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</si>
  <si>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</si>
  <si>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</si>
  <si>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</si>
  <si>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</si>
  <si>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</si>
  <si>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</si>
  <si>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</si>
  <si>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</si>
  <si>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</si>
  <si>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</si>
  <si>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</si>
  <si>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</si>
  <si>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</si>
  <si>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</si>
  <si>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</si>
  <si>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</si>
  <si>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</si>
  <si>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</si>
  <si>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</si>
  <si>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</si>
  <si>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</si>
  <si>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</si>
  <si>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</si>
  <si>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</si>
  <si>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</si>
  <si>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</si>
  <si>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</si>
  <si>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</si>
  <si>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</si>
  <si>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</si>
  <si>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</si>
  <si>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</si>
  <si>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</si>
  <si>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</si>
  <si>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</si>
  <si>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</si>
  <si>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</si>
  <si>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</si>
  <si>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</si>
  <si>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</si>
  <si>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</si>
  <si>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</si>
  <si>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</si>
  <si>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</si>
  <si>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</si>
  <si>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</si>
  <si>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</si>
  <si>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</si>
  <si>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</si>
  <si>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</si>
  <si>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</si>
  <si>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</si>
  <si>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</si>
  <si>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</si>
  <si>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</si>
  <si>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</si>
  <si>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</si>
  <si>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</si>
  <si>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</si>
  <si>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</si>
  <si>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</si>
  <si>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</si>
  <si>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</si>
  <si>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</si>
  <si>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</si>
  <si>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</si>
  <si>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</si>
  <si>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</si>
  <si>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</si>
  <si>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</si>
  <si>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</si>
  <si>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</si>
  <si>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</si>
  <si>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</si>
  <si>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</si>
  <si>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</si>
  <si>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</si>
  <si>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</si>
  <si>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</si>
  <si>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</si>
  <si>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</si>
  <si>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</si>
  <si>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</si>
  <si>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</si>
  <si>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</si>
  <si>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</si>
  <si>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</si>
  <si>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</si>
  <si>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</si>
  <si>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</si>
  <si>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</si>
  <si>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</si>
  <si>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</si>
  <si>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</si>
  <si>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</si>
  <si>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</si>
  <si>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</si>
  <si>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</si>
  <si>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</si>
  <si>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</si>
  <si>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</si>
  <si>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</si>
  <si>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</si>
  <si>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</si>
  <si>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</si>
  <si>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</si>
  <si>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</si>
  <si>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</si>
  <si>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</si>
  <si>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</si>
  <si>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</si>
  <si>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</si>
  <si>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</si>
  <si>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</si>
  <si>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</si>
  <si>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</si>
  <si>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</si>
  <si>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</si>
  <si>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</si>
  <si>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</si>
  <si>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</si>
  <si>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</si>
  <si>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</si>
  <si>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</si>
  <si>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</si>
  <si>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</si>
  <si>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</si>
  <si>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</si>
  <si>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</si>
  <si>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</si>
  <si>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</si>
  <si>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</si>
  <si>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</si>
  <si>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</si>
  <si>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</si>
  <si>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</si>
  <si>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</si>
  <si>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</si>
  <si>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</si>
  <si>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</si>
  <si>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</si>
  <si>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</si>
  <si>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</si>
  <si>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</si>
  <si>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</si>
  <si>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</si>
  <si>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</si>
  <si>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</si>
  <si>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</si>
  <si>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</si>
  <si>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</si>
  <si>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</si>
  <si>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</si>
  <si>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</si>
  <si>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</si>
  <si>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</si>
  <si>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</si>
  <si>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</si>
  <si>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</si>
  <si>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</si>
  <si>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</si>
  <si>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</si>
  <si>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</si>
  <si>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</si>
  <si>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</si>
  <si>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</si>
  <si>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</si>
  <si>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</si>
  <si>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</si>
  <si>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</si>
  <si>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</si>
  <si>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</si>
  <si>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</si>
  <si>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</si>
  <si>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</si>
  <si>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</si>
  <si>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</si>
  <si>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</si>
  <si>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</si>
  <si>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</si>
  <si>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</si>
  <si>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</si>
  <si>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</si>
  <si>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</si>
  <si>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</si>
  <si>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</si>
  <si>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</si>
  <si>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</si>
  <si>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</si>
  <si>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</si>
  <si>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</si>
  <si>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</si>
  <si>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</si>
  <si>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</si>
  <si>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</si>
  <si>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</si>
  <si>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</si>
  <si>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</si>
  <si>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</si>
  <si>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</si>
  <si>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</si>
  <si>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</si>
  <si>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</si>
  <si>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</si>
  <si>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</si>
  <si>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</si>
  <si>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</si>
  <si>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</si>
  <si>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</si>
  <si>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</si>
  <si>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</si>
  <si>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</si>
  <si>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</si>
  <si>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</si>
  <si>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</si>
  <si>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</si>
  <si>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</si>
  <si>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</si>
  <si>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</si>
  <si>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</si>
  <si>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</si>
  <si>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</si>
  <si>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</si>
  <si>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</si>
  <si>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</si>
  <si>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</si>
  <si>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</si>
  <si>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</si>
  <si>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</si>
  <si>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</si>
  <si>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</si>
  <si>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</si>
  <si>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</si>
  <si>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</si>
  <si>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</si>
  <si>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</si>
  <si>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</si>
  <si>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</si>
  <si>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</si>
  <si>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</si>
  <si>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</si>
  <si>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</si>
  <si>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</si>
  <si>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</si>
  <si>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</si>
  <si>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</si>
  <si>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</si>
  <si>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</si>
  <si>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</si>
  <si>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</si>
  <si>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</si>
  <si>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</si>
  <si>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</si>
  <si>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</si>
  <si>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</si>
  <si>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</si>
  <si>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</si>
  <si>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</si>
  <si>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</si>
  <si>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</si>
  <si>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</si>
  <si>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</si>
  <si>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</si>
  <si>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</si>
  <si>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</si>
  <si>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</si>
  <si>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</si>
  <si>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</si>
  <si>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</si>
  <si>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</si>
  <si>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</si>
  <si>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</si>
  <si>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</si>
  <si>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</si>
  <si>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</si>
  <si>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</si>
  <si>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</si>
  <si>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</si>
  <si>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</si>
  <si>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</si>
  <si>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</si>
  <si>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</si>
  <si>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</si>
  <si>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</si>
  <si>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</si>
  <si>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</si>
  <si>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</si>
  <si>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</si>
  <si>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</si>
  <si>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</si>
  <si>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</si>
  <si>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</si>
  <si>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</si>
  <si>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</si>
  <si>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</si>
  <si>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</si>
  <si>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</si>
  <si>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</si>
  <si>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</si>
  <si>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</si>
  <si>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</si>
  <si>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</si>
  <si>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</si>
  <si>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</si>
  <si>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</si>
  <si>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</si>
  <si>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</si>
  <si>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</si>
  <si>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</si>
  <si>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</si>
  <si>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</si>
  <si>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</si>
  <si>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</si>
  <si>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</si>
  <si>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</si>
  <si>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</si>
  <si>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</si>
  <si>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</si>
  <si>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</si>
  <si>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</si>
  <si>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</si>
  <si>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</si>
  <si>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</si>
  <si>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</si>
  <si>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</si>
  <si>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</si>
  <si>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</si>
  <si>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</si>
  <si>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</si>
  <si>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</si>
  <si>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</si>
  <si>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</si>
  <si>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</si>
  <si>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</si>
  <si>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</si>
  <si>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</si>
  <si>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</si>
  <si>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</si>
  <si>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</si>
  <si>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</si>
  <si>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</si>
  <si>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</si>
  <si>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</si>
  <si>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</si>
  <si>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</si>
  <si>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</si>
  <si>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</si>
  <si>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</si>
  <si>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</si>
  <si>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</si>
  <si>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</si>
  <si>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</si>
  <si>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</si>
  <si>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</si>
  <si>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</si>
  <si>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</si>
  <si>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</si>
  <si>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</si>
  <si>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</si>
  <si>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</si>
  <si>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</si>
  <si>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</si>
  <si>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</si>
  <si>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</si>
  <si>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</si>
  <si>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</si>
  <si>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</si>
  <si>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</si>
  <si>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</si>
  <si>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</si>
  <si>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</si>
  <si>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</si>
  <si>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</si>
  <si>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</si>
  <si>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</si>
  <si>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</si>
  <si>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</si>
  <si>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</si>
  <si>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</si>
  <si>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</si>
  <si>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</si>
  <si>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</si>
  <si>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</si>
  <si>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</si>
  <si>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</si>
  <si>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</si>
  <si>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</si>
  <si>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</si>
  <si>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</si>
  <si>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</si>
  <si>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</si>
  <si>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</si>
  <si>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</si>
  <si>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</si>
  <si>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</si>
  <si>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</si>
  <si>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</si>
  <si>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</si>
  <si>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</si>
  <si>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</si>
  <si>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</si>
  <si>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</si>
  <si>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</si>
  <si>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</si>
  <si>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</si>
  <si>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</si>
  <si>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</si>
  <si>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</si>
  <si>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</si>
  <si>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</si>
  <si>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</si>
  <si>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</si>
  <si>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</si>
  <si>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</si>
  <si>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</si>
  <si>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</si>
  <si>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</si>
  <si>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</si>
  <si>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</si>
  <si>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</si>
  <si>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</si>
  <si>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</si>
  <si>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</si>
  <si>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</si>
  <si>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</si>
  <si>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</si>
  <si>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</si>
  <si>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</si>
  <si>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</si>
  <si>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</si>
  <si>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</si>
  <si>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</si>
  <si>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</si>
  <si>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</si>
  <si>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</si>
  <si>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</si>
  <si>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</si>
  <si>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</si>
  <si>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</si>
  <si>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</si>
  <si>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</si>
  <si>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</si>
  <si>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</si>
  <si>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</si>
  <si>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</si>
  <si>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</si>
  <si>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</si>
  <si>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</si>
  <si>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</si>
  <si>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</si>
  <si>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</si>
  <si>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</si>
  <si>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</si>
  <si>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</si>
  <si>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</si>
  <si>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</si>
  <si>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</si>
  <si>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</si>
  <si>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</si>
  <si>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</si>
  <si>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</si>
  <si>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</si>
  <si>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</si>
  <si>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</si>
  <si>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</si>
  <si>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</si>
  <si>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</si>
  <si>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</si>
  <si>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</si>
  <si>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</si>
  <si>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</si>
  <si>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</si>
  <si>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</si>
  <si>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</si>
  <si>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</si>
  <si>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</si>
  <si>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</si>
  <si>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</si>
  <si>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</si>
  <si>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</si>
  <si>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</si>
  <si>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</si>
  <si>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</si>
  <si>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</si>
  <si>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</si>
  <si>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</si>
  <si>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</si>
  <si>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</si>
  <si>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</si>
  <si>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</si>
  <si>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</si>
  <si>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</si>
  <si>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</si>
  <si>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</si>
  <si>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</si>
  <si>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</si>
  <si>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</si>
  <si>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</si>
  <si>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</si>
  <si>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</si>
  <si>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</si>
  <si>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</si>
  <si>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</si>
  <si>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</si>
  <si>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</si>
  <si>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</si>
  <si>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</si>
  <si>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</si>
  <si>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</si>
  <si>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</si>
  <si>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</si>
  <si>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</si>
  <si>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</si>
  <si>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</si>
  <si>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</si>
  <si>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</si>
  <si>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</si>
  <si>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</si>
  <si>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</si>
  <si>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</si>
  <si>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</si>
  <si>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</si>
  <si>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</si>
  <si>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</si>
  <si>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</si>
  <si>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</si>
  <si>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</si>
  <si>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</si>
  <si>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</si>
  <si>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</si>
  <si>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</si>
  <si>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</si>
  <si>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</si>
  <si>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</si>
  <si>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</si>
  <si>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</si>
  <si>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</si>
  <si>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</si>
  <si>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</si>
  <si>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</si>
  <si>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</si>
  <si>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</si>
  <si>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</si>
  <si>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</si>
  <si>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</si>
  <si>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</si>
  <si>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</si>
  <si>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</si>
  <si>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</si>
  <si>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</si>
  <si>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</si>
  <si>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</si>
  <si>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</si>
  <si>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</si>
  <si>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</si>
  <si>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</si>
  <si>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</si>
  <si>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</si>
  <si>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</si>
  <si>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</si>
  <si>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</si>
  <si>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</si>
  <si>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</si>
  <si>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</si>
  <si>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</si>
  <si>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</si>
  <si>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</si>
  <si>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</si>
  <si>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</si>
  <si>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</si>
  <si>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</si>
  <si>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</si>
  <si>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</si>
  <si>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</si>
  <si>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</si>
  <si>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</si>
  <si>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</si>
  <si>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</si>
  <si>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</si>
  <si>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</si>
  <si>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</si>
  <si>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</si>
  <si>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</si>
  <si>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</si>
  <si>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</si>
  <si>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</si>
  <si>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</si>
  <si>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</si>
  <si>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</si>
  <si>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</si>
  <si>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</si>
  <si>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</si>
  <si>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</si>
  <si>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</si>
  <si>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</si>
  <si>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</si>
  <si>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</si>
  <si>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</si>
  <si>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</si>
  <si>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</si>
  <si>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</si>
  <si>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</si>
  <si>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</si>
  <si>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</si>
  <si>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</si>
  <si>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</si>
  <si>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</si>
  <si>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</si>
  <si>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</si>
  <si>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</si>
  <si>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</si>
  <si>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</si>
  <si>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</si>
  <si>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</si>
  <si>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</si>
  <si>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</si>
  <si>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</si>
  <si>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</si>
  <si>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</si>
  <si>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</si>
  <si>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</si>
  <si>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</si>
  <si>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</si>
  <si>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</si>
  <si>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</si>
  <si>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</si>
  <si>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</si>
  <si>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</si>
  <si>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</si>
  <si>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</si>
  <si>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</si>
  <si>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</si>
  <si>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</si>
  <si>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</si>
  <si>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</si>
  <si>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</si>
  <si>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</si>
  <si>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</si>
  <si>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</si>
  <si>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</si>
  <si>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</si>
  <si>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</si>
  <si>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</si>
  <si>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</si>
  <si>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</si>
  <si>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</si>
  <si>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</si>
  <si>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</si>
  <si>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</si>
  <si>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</si>
  <si>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</si>
  <si>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</si>
  <si>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</si>
  <si>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</si>
  <si>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</si>
  <si>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</si>
  <si>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</si>
  <si>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</si>
  <si>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</si>
  <si>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</si>
  <si>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</si>
  <si>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</si>
  <si>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</si>
  <si>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</si>
  <si>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</si>
  <si>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</si>
  <si>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</si>
  <si>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</si>
  <si>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</si>
  <si>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</si>
  <si>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</si>
  <si>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</si>
  <si>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</si>
  <si>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</si>
  <si>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</si>
  <si>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</si>
  <si>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</si>
  <si>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</si>
  <si>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</si>
  <si>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</si>
  <si>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</si>
  <si>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</si>
  <si>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</si>
  <si>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</si>
  <si>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</si>
  <si>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</si>
  <si>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</si>
  <si>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</si>
  <si>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</si>
  <si>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</si>
  <si>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</si>
  <si>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</si>
  <si>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</si>
  <si>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</si>
  <si>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</si>
  <si>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</si>
  <si>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</si>
  <si>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</si>
  <si>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</si>
  <si>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</si>
  <si>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</si>
  <si>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</si>
  <si>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</si>
  <si>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</si>
  <si>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</si>
  <si>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</si>
  <si>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</si>
  <si>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</si>
  <si>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</si>
  <si>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</si>
  <si>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</si>
  <si>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</si>
  <si>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</si>
  <si>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</si>
  <si>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</si>
  <si>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</si>
  <si>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</si>
  <si>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</si>
  <si>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</si>
  <si>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</si>
  <si>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</si>
  <si>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</si>
  <si>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</si>
  <si>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</si>
  <si>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</si>
  <si>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</si>
  <si>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</si>
  <si>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</si>
  <si>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</si>
  <si>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</si>
  <si>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</si>
  <si>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</si>
  <si>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</si>
  <si>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</si>
  <si>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</si>
  <si>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</si>
  <si>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</si>
  <si>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</si>
  <si>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</si>
  <si>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</si>
  <si>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</si>
  <si>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</si>
  <si>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</si>
  <si>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</si>
  <si>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</si>
  <si>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</si>
  <si>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</si>
  <si>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</si>
  <si>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</si>
  <si>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</si>
  <si>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</si>
  <si>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</si>
  <si>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</si>
  <si>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</si>
  <si>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</si>
  <si>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</si>
  <si>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</si>
  <si>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</si>
  <si>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</si>
  <si>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</si>
  <si>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</si>
  <si>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</si>
  <si>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</si>
  <si>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</si>
  <si>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</si>
  <si>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</si>
  <si>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</si>
  <si>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</si>
  <si>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</si>
  <si>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</si>
  <si>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</si>
  <si>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</si>
  <si>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</si>
  <si>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</si>
  <si>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</si>
  <si>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</si>
  <si>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</si>
  <si>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</si>
  <si>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</si>
  <si>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</si>
  <si>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</si>
  <si>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</si>
  <si>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</si>
  <si>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</si>
  <si>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</si>
  <si>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</si>
  <si>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</si>
  <si>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</si>
  <si>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</si>
  <si>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</si>
  <si>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</si>
  <si>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</si>
  <si>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</si>
  <si>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</si>
  <si>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</si>
  <si>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</si>
  <si>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</si>
  <si>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</si>
  <si>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</si>
  <si>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</si>
  <si>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</si>
  <si>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</si>
  <si>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</si>
  <si>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</si>
  <si>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</si>
  <si>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</si>
  <si>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</si>
  <si>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</si>
  <si>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</si>
  <si>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</si>
  <si>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</si>
  <si>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</si>
  <si>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</si>
  <si>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</si>
  <si>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</si>
  <si>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</si>
  <si>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</si>
  <si>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</si>
  <si>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</si>
  <si>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</si>
  <si>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</si>
  <si>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</si>
  <si>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</si>
  <si>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</si>
  <si>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</si>
  <si>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</si>
  <si>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</si>
  <si>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</si>
  <si>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</si>
  <si>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</si>
  <si>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</si>
  <si>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</si>
  <si>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</si>
  <si>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</si>
  <si>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</si>
  <si>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</si>
  <si>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</si>
  <si>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</si>
  <si>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</si>
  <si>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</si>
  <si>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</si>
  <si>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</si>
  <si>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</si>
  <si>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</si>
  <si>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</si>
  <si>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</si>
  <si>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</si>
  <si>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</si>
  <si>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</si>
  <si>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</si>
  <si>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</si>
  <si>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</si>
  <si>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</si>
  <si>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</si>
  <si>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</si>
  <si>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</si>
  <si>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</si>
  <si>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</si>
  <si>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</si>
  <si>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</si>
  <si>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</si>
  <si>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</si>
  <si>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</si>
  <si>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</si>
  <si>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</si>
  <si>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</si>
  <si>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</si>
  <si>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</si>
  <si>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</si>
  <si>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</si>
  <si>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</si>
  <si>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</si>
  <si>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</si>
  <si>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</si>
  <si>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</si>
  <si>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</si>
  <si>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</si>
  <si>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</si>
  <si>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</si>
  <si>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</si>
  <si>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</si>
  <si>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</si>
  <si>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</si>
  <si>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</si>
  <si>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</si>
  <si>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</si>
  <si>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</si>
  <si>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</si>
  <si>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</si>
  <si>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</si>
  <si>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</si>
  <si>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</si>
  <si>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</si>
  <si>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</si>
  <si>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</si>
  <si>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</si>
  <si>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</si>
  <si>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</si>
  <si>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</si>
  <si>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</si>
  <si>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</si>
  <si>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</si>
  <si>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</si>
  <si>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</si>
  <si>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</si>
  <si>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</si>
  <si>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</si>
  <si>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</si>
  <si>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</si>
  <si>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</si>
  <si>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</si>
  <si>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</si>
  <si>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</si>
  <si>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</si>
  <si>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</si>
  <si>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</si>
  <si>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</si>
  <si>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</si>
  <si>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</si>
  <si>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</si>
  <si>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</si>
  <si>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</si>
  <si>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</si>
  <si>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</si>
  <si>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</si>
  <si>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</si>
  <si>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</si>
  <si>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</si>
  <si>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</si>
  <si>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</si>
  <si>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</si>
  <si>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</si>
  <si>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</si>
  <si>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</si>
  <si>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</si>
  <si>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</si>
  <si>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</si>
  <si>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</si>
  <si>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</si>
  <si>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</si>
  <si>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</si>
  <si>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</si>
  <si>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</si>
  <si>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</si>
  <si>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</si>
  <si>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</si>
  <si>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</si>
  <si>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</si>
  <si>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</si>
  <si>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</si>
  <si>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</si>
  <si>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</si>
  <si>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</si>
  <si>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</si>
  <si>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</si>
  <si>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</si>
  <si>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</si>
  <si>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</si>
  <si>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</si>
  <si>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</si>
  <si>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</si>
  <si>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</si>
  <si>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</si>
  <si>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</si>
  <si>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</si>
  <si>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</si>
  <si>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</si>
  <si>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</si>
  <si>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</si>
  <si>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</si>
  <si>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</si>
  <si>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</si>
  <si>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</si>
  <si>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</si>
  <si>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</si>
  <si>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</si>
  <si>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</si>
  <si>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</si>
  <si>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</si>
  <si>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</si>
  <si>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</si>
  <si>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</si>
  <si>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</si>
  <si>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</si>
  <si>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</si>
  <si>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</si>
  <si>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</si>
  <si>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</si>
  <si>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</si>
  <si>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</si>
  <si>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</si>
  <si>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</si>
  <si>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</si>
  <si>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</si>
  <si>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</si>
  <si>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</si>
  <si>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</si>
  <si>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</si>
  <si>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</si>
  <si>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</si>
  <si>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</si>
  <si>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</si>
  <si>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</si>
  <si>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</si>
  <si>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</si>
  <si>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</si>
  <si>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</si>
  <si>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</si>
  <si>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</si>
  <si>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</si>
  <si>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</si>
  <si>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</si>
  <si>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</si>
  <si>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</si>
  <si>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</si>
  <si>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</si>
  <si>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</si>
  <si>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</si>
  <si>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</si>
  <si>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</si>
  <si>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</si>
  <si>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</si>
  <si>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</si>
  <si>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</si>
  <si>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</si>
  <si>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</si>
  <si>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</si>
  <si>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</si>
  <si>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</si>
  <si>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</si>
  <si>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</si>
  <si>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</si>
  <si>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</si>
  <si>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</si>
  <si>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</si>
  <si>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</si>
  <si>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</si>
  <si>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</si>
  <si>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</si>
  <si>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</si>
  <si>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</si>
  <si>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</si>
  <si>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</si>
  <si>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</si>
  <si>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</si>
  <si>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</si>
  <si>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</si>
  <si>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</si>
  <si>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</si>
  <si>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</si>
  <si>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</si>
  <si>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</si>
  <si>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</si>
  <si>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</si>
  <si>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</si>
  <si>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</si>
  <si>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</si>
  <si>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</si>
  <si>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</si>
  <si>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</si>
  <si>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</si>
  <si>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</si>
  <si>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</si>
  <si>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</si>
  <si>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</si>
  <si>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</si>
  <si>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</si>
  <si>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</si>
  <si>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</si>
  <si>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</si>
  <si>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</si>
  <si>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</si>
  <si>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</si>
  <si>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</si>
  <si>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</si>
  <si>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</si>
  <si>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</si>
  <si>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</si>
  <si>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</si>
  <si>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</si>
  <si>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</si>
  <si>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</si>
  <si>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</si>
  <si>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</si>
  <si>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</si>
  <si>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</si>
  <si>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</si>
  <si>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</si>
  <si>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</si>
  <si>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</si>
  <si>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</si>
  <si>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</si>
  <si>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</si>
  <si>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</si>
  <si>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</si>
  <si>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</si>
  <si>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</si>
  <si>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</si>
  <si>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</si>
  <si>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</si>
  <si>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</si>
  <si>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</si>
  <si>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</si>
  <si>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</si>
  <si>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</si>
  <si>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</si>
  <si>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</si>
  <si>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</si>
  <si>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</si>
  <si>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</si>
  <si>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</si>
  <si>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</si>
  <si>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</si>
  <si>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</si>
  <si>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</si>
  <si>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</si>
  <si>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</si>
  <si>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</si>
  <si>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</si>
  <si>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</si>
  <si>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</si>
  <si>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</si>
  <si>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</si>
  <si>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</si>
  <si>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</si>
  <si>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</si>
  <si>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</si>
  <si>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</si>
  <si>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</si>
  <si>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</si>
  <si>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</si>
  <si>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</si>
  <si>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</si>
  <si>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</si>
  <si>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</si>
  <si>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</si>
  <si>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</si>
  <si>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</si>
  <si>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</si>
  <si>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</si>
  <si>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</si>
  <si>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</si>
  <si>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</si>
  <si>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</si>
  <si>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</si>
  <si>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</si>
  <si>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</si>
  <si>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</si>
  <si>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</si>
  <si>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</si>
  <si>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</si>
  <si>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</si>
  <si>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</si>
  <si>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</si>
  <si>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</si>
  <si>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</si>
  <si>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</si>
  <si>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</si>
  <si>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</si>
  <si>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</si>
  <si>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</si>
  <si>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</si>
  <si>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</si>
  <si>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</si>
  <si>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</si>
  <si>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</si>
  <si>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</si>
  <si>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</si>
  <si>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</si>
  <si>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</si>
  <si>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</si>
  <si>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</si>
  <si>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</si>
  <si>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</si>
  <si>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</si>
  <si>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</si>
  <si>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</si>
  <si>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</si>
  <si>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</si>
  <si>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</si>
  <si>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</si>
  <si>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</si>
  <si>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</si>
  <si>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</si>
  <si>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</si>
  <si>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</si>
  <si>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</si>
  <si>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</si>
  <si>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</si>
  <si>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</si>
  <si>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</si>
  <si>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</si>
  <si>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</si>
  <si>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</si>
  <si>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</si>
  <si>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</si>
  <si>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</si>
  <si>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</si>
  <si>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</si>
  <si>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</si>
  <si>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</si>
  <si>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</si>
  <si>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</si>
  <si>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</si>
  <si>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</si>
  <si>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</si>
  <si>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</si>
  <si>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</si>
  <si>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</si>
  <si>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</si>
  <si>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</si>
  <si>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</si>
  <si>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</si>
  <si>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</si>
  <si>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</si>
  <si>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</si>
  <si>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</si>
  <si>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</si>
  <si>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</si>
  <si>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</si>
  <si>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</si>
  <si>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</si>
  <si>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</si>
  <si>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</si>
  <si>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</si>
  <si>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</si>
  <si>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</si>
  <si>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</si>
  <si>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</si>
  <si>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</si>
  <si>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</si>
  <si>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</si>
  <si>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</si>
  <si>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</si>
  <si>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</si>
  <si>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</si>
  <si>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</si>
  <si>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</si>
  <si>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</si>
  <si>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</si>
  <si>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</si>
  <si>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</si>
  <si>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</si>
  <si>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</si>
  <si>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</si>
  <si>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</si>
  <si>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</si>
  <si>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</si>
  <si>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</si>
  <si>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</si>
  <si>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</si>
  <si>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</si>
  <si>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</si>
  <si>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</si>
  <si>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</si>
  <si>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</si>
  <si>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</si>
  <si>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</si>
  <si>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</si>
  <si>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</si>
  <si>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</si>
  <si>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</si>
  <si>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</si>
  <si>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</si>
  <si>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</si>
  <si>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</si>
  <si>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</si>
  <si>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</si>
  <si>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</si>
  <si>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</si>
  <si>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</si>
  <si>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</si>
  <si>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</si>
  <si>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</si>
  <si>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</si>
  <si>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</si>
  <si>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</si>
  <si>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</si>
  <si>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</si>
  <si>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</si>
  <si>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</si>
  <si>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</si>
  <si>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</si>
  <si>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</si>
  <si>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</si>
  <si>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</si>
  <si>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</si>
  <si>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</si>
  <si>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</si>
  <si>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</si>
  <si>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</si>
  <si>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</si>
  <si>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</si>
  <si>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</si>
  <si>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</si>
  <si>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</si>
  <si>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</si>
  <si>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</si>
  <si>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</si>
  <si>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</si>
  <si>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</si>
  <si>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</si>
  <si>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</si>
  <si>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</si>
  <si>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</si>
  <si>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</si>
  <si>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</si>
  <si>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</si>
  <si>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</si>
  <si>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</si>
  <si>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</si>
  <si>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</si>
  <si>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</si>
  <si>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</si>
  <si>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</si>
  <si>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</si>
  <si>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</si>
  <si>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</si>
  <si>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</si>
  <si>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</si>
  <si>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</si>
  <si>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</si>
  <si>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</si>
  <si>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</si>
  <si>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</si>
  <si>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</si>
  <si>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</si>
  <si>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</si>
  <si>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</si>
  <si>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</si>
  <si>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</si>
  <si>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</si>
  <si>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</si>
  <si>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</si>
  <si>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</si>
  <si>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</si>
  <si>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</si>
  <si>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</si>
  <si>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</si>
  <si>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</si>
  <si>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</si>
  <si>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</si>
  <si>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</si>
  <si>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</si>
  <si>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</si>
  <si>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</si>
  <si>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</si>
  <si>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</si>
  <si>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</si>
  <si>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</si>
  <si>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</si>
  <si>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</si>
  <si>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</si>
  <si>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</si>
  <si>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</si>
  <si>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</si>
  <si>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</si>
  <si>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</si>
  <si>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</si>
  <si>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</si>
  <si>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</si>
  <si>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</si>
  <si>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</si>
  <si>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</si>
  <si>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</si>
  <si>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</si>
  <si>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</si>
  <si>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</si>
  <si>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</si>
  <si>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</si>
  <si>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</si>
  <si>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</si>
  <si>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</si>
  <si>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</si>
  <si>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</si>
  <si>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</si>
  <si>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</si>
  <si>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</si>
  <si>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</si>
  <si>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</si>
  <si>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</si>
  <si>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</si>
  <si>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</si>
  <si>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</si>
  <si>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</si>
  <si>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</si>
  <si>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</si>
  <si>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</si>
  <si>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</si>
  <si>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</si>
  <si>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</si>
  <si>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</si>
  <si>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</si>
  <si>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</si>
  <si>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</si>
  <si>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</si>
  <si>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</si>
  <si>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</si>
  <si>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</si>
  <si>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</si>
  <si>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</si>
  <si>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</si>
  <si>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</si>
  <si>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</si>
  <si>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</si>
  <si>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</si>
  <si>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</si>
  <si>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</si>
  <si>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</si>
  <si>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</si>
  <si>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</si>
  <si>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</si>
  <si>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</si>
  <si>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</si>
  <si>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</si>
  <si>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</si>
  <si>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</si>
  <si>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</si>
  <si>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</si>
  <si>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</si>
  <si>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</si>
  <si>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</si>
  <si>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</si>
  <si>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</si>
  <si>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</si>
  <si>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</si>
  <si>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</si>
  <si>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</si>
  <si>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</si>
  <si>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</si>
  <si>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</si>
  <si>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</si>
  <si>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</si>
  <si>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</si>
  <si>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</si>
  <si>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</si>
  <si>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</si>
  <si>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</si>
  <si>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</si>
  <si>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</si>
  <si>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</si>
  <si>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</si>
  <si>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</si>
  <si>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</si>
  <si>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</si>
  <si>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</si>
  <si>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</si>
  <si>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</si>
  <si>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</si>
  <si>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</si>
  <si>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</si>
  <si>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</si>
  <si>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</si>
  <si>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</si>
  <si>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</si>
  <si>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</si>
  <si>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</si>
  <si>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</si>
  <si>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</si>
  <si>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</si>
  <si>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</si>
  <si>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</si>
  <si>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</si>
  <si>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</si>
  <si>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</si>
  <si>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</si>
  <si>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</si>
  <si>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</si>
  <si>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</si>
  <si>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</si>
  <si>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</si>
  <si>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</si>
  <si>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</si>
  <si>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</si>
  <si>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</si>
  <si>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</si>
  <si>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</si>
  <si>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</si>
  <si>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</si>
  <si>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</si>
  <si>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</si>
  <si>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</si>
  <si>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</si>
  <si>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</si>
  <si>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</si>
  <si>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</si>
  <si>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</si>
  <si>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</si>
  <si>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</si>
  <si>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</si>
  <si>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</si>
  <si>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</si>
  <si>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</si>
  <si>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</si>
  <si>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</si>
  <si>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</si>
  <si>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</si>
  <si>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</si>
  <si>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</si>
  <si>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</si>
  <si>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</si>
  <si>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</si>
  <si>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</si>
  <si>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</si>
  <si>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</si>
  <si>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</si>
  <si>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</si>
  <si>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</si>
  <si>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</si>
  <si>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</si>
  <si>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</si>
  <si>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</si>
  <si>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</si>
  <si>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</si>
  <si>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</si>
  <si>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</si>
  <si>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</si>
  <si>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</si>
  <si>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</si>
  <si>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</si>
  <si>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</si>
  <si>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</si>
  <si>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</si>
  <si>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</si>
  <si>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</si>
  <si>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</si>
  <si>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</si>
  <si>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</si>
  <si>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</si>
  <si>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</si>
  <si>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</si>
  <si>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</si>
  <si>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</si>
  <si>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</si>
  <si>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</si>
  <si>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</si>
  <si>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</si>
  <si>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</si>
  <si>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</si>
  <si>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</si>
  <si>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</si>
  <si>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</si>
  <si>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</si>
  <si>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</si>
  <si>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</si>
  <si>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</si>
  <si>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</si>
  <si>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</si>
  <si>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</si>
  <si>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</si>
  <si>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</si>
  <si>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</si>
  <si>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</si>
  <si>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</si>
  <si>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</si>
  <si>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</si>
  <si>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</si>
  <si>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</si>
  <si>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</si>
  <si>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</si>
  <si>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</si>
  <si>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</si>
  <si>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</si>
  <si>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</si>
  <si>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</si>
  <si>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</si>
  <si>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</si>
  <si>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</si>
  <si>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</si>
  <si>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</si>
  <si>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</si>
  <si>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</si>
  <si>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</si>
  <si>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</si>
  <si>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</si>
  <si>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</si>
  <si>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</si>
  <si>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</si>
  <si>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</si>
  <si>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</si>
  <si>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</si>
  <si>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</si>
  <si>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</si>
  <si>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</si>
  <si>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</si>
  <si>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</si>
  <si>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</si>
  <si>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</si>
  <si>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</si>
  <si>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</si>
  <si>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</si>
  <si>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</si>
  <si>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</si>
  <si>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</si>
  <si>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</si>
  <si>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</si>
  <si>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</si>
  <si>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</si>
  <si>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</si>
  <si>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</si>
  <si>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</si>
  <si>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</si>
  <si>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</si>
  <si>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</si>
  <si>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</si>
  <si>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</si>
  <si>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</si>
  <si>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</si>
  <si>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</si>
  <si>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</si>
  <si>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</si>
  <si>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</si>
  <si>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</si>
  <si>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</si>
  <si>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</si>
  <si>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</si>
  <si>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</si>
  <si>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</si>
  <si>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</si>
  <si>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</si>
  <si>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</si>
  <si>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</si>
  <si>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</si>
  <si>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</si>
  <si>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</si>
  <si>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</si>
  <si>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</si>
  <si>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</si>
  <si>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</si>
  <si>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</si>
  <si>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</si>
  <si>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</si>
  <si>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</si>
  <si>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</si>
  <si>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</si>
  <si>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</si>
  <si>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</si>
  <si>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</si>
  <si>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</si>
  <si>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</si>
  <si>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</si>
  <si>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</si>
  <si>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</si>
  <si>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</si>
  <si>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</si>
  <si>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</si>
  <si>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</si>
  <si>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</si>
  <si>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</si>
  <si>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</si>
  <si>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</si>
  <si>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</si>
  <si>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</si>
  <si>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</si>
  <si>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</si>
  <si>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</si>
  <si>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</si>
  <si>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</si>
  <si>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</si>
  <si>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</si>
  <si>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</si>
  <si>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</si>
  <si>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</si>
  <si>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</si>
  <si>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</si>
  <si>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</si>
  <si>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</si>
  <si>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</si>
  <si>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</si>
  <si>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</si>
  <si>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</si>
  <si>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</si>
  <si>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</si>
  <si>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</si>
  <si>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</si>
  <si>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</si>
  <si>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</si>
  <si>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</si>
  <si>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</si>
  <si>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</si>
  <si>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</si>
  <si>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</si>
  <si>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</si>
  <si>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</si>
  <si>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</si>
  <si>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</si>
  <si>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</si>
  <si>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</si>
  <si>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</si>
  <si>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</si>
  <si>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</si>
  <si>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</si>
  <si>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</si>
  <si>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</si>
  <si>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</si>
  <si>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</si>
  <si>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</si>
  <si>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</si>
  <si>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</si>
  <si>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</si>
  <si>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</si>
  <si>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</si>
  <si>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</si>
  <si>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</si>
  <si>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</si>
  <si>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</si>
  <si>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</si>
  <si>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</si>
  <si>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</si>
  <si>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</si>
  <si>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</si>
  <si>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</si>
  <si>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</si>
  <si>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</si>
  <si>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</si>
  <si>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</si>
  <si>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</si>
  <si>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</si>
  <si>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</si>
  <si>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</si>
  <si>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</si>
  <si>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</si>
  <si>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</si>
  <si>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</si>
  <si>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</si>
  <si>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</si>
  <si>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</si>
  <si>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</si>
  <si>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</si>
  <si>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</si>
  <si>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</si>
  <si>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</si>
  <si>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</si>
  <si>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</si>
  <si>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</si>
  <si>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</si>
  <si>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</si>
  <si>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</si>
  <si>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</si>
  <si>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</si>
  <si>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</si>
  <si>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</si>
  <si>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</si>
  <si>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</si>
  <si>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</si>
  <si>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</si>
  <si>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</si>
  <si>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</si>
  <si>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</si>
  <si>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</si>
  <si>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</si>
  <si>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</si>
  <si>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</si>
  <si>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</si>
  <si>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</si>
  <si>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</si>
  <si>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</si>
  <si>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</si>
  <si>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</si>
  <si>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</si>
  <si>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</si>
  <si>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</si>
  <si>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</si>
  <si>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</si>
  <si>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</si>
  <si>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</si>
  <si>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</si>
  <si>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</si>
  <si>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</si>
  <si>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</si>
  <si>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</si>
  <si>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</si>
  <si>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</si>
  <si>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</si>
  <si>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</si>
  <si>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</si>
  <si>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</si>
  <si>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</si>
  <si>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</si>
  <si>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</si>
  <si>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</si>
  <si>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</si>
  <si>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</si>
  <si>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</si>
  <si>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</si>
  <si>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</si>
  <si>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</si>
  <si>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</si>
  <si>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</si>
  <si>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</si>
  <si>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</si>
  <si>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</si>
  <si>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</si>
  <si>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</si>
  <si>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</si>
  <si>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</si>
  <si>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</si>
  <si>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</si>
  <si>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</si>
  <si>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</si>
  <si>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</si>
  <si>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</si>
  <si>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</si>
  <si>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</si>
  <si>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</si>
  <si>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</si>
  <si>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</si>
  <si>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</si>
  <si>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</si>
  <si>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</si>
  <si>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</si>
  <si>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</si>
  <si>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</si>
  <si>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</si>
  <si>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</si>
  <si>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</si>
  <si>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</si>
  <si>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</si>
  <si>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</si>
  <si>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</si>
  <si>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</si>
  <si>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</si>
  <si>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</si>
  <si>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</si>
  <si>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</si>
  <si>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</si>
  <si>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</si>
  <si>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</si>
  <si>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</si>
  <si>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</si>
  <si>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</si>
  <si>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</si>
  <si>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</si>
  <si>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</si>
  <si>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</si>
  <si>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</si>
  <si>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</si>
  <si>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</si>
  <si>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</si>
  <si>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</si>
  <si>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</si>
  <si>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</si>
  <si>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</si>
  <si>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</si>
  <si>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</si>
  <si>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</si>
  <si>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</si>
  <si>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</si>
  <si>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</si>
  <si>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</si>
  <si>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</si>
  <si>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</si>
  <si>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</si>
  <si>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</si>
  <si>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</si>
  <si>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</si>
  <si>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</si>
  <si>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</si>
  <si>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</si>
  <si>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</si>
  <si>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</si>
  <si>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</si>
  <si>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</si>
  <si>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</si>
  <si>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</si>
  <si>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</si>
  <si>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</si>
  <si>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</si>
  <si>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</si>
  <si>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</si>
  <si>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</si>
  <si>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</si>
  <si>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</si>
  <si>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</si>
  <si>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</si>
  <si>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</si>
  <si>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</si>
  <si>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</si>
  <si>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</si>
  <si>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</si>
  <si>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</si>
  <si>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</si>
  <si>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</si>
  <si>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</si>
  <si>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</si>
  <si>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</si>
  <si>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</si>
  <si>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</si>
  <si>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</si>
  <si>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</si>
  <si>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</si>
  <si>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</si>
  <si>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</si>
  <si>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</si>
  <si>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</si>
  <si>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</si>
  <si>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</si>
  <si>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</si>
  <si>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</si>
  <si>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</si>
  <si>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</si>
  <si>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</si>
  <si>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</si>
  <si>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</si>
  <si>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</si>
  <si>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</si>
  <si>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</si>
  <si>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</si>
  <si>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</si>
  <si>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</si>
  <si>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</si>
  <si>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</si>
  <si>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</si>
  <si>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</si>
  <si>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</si>
  <si>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</si>
  <si>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</si>
  <si>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</si>
  <si>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</si>
  <si>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</si>
  <si>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</si>
  <si>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</si>
  <si>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</si>
  <si>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</si>
  <si>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</si>
  <si>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</si>
  <si>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</si>
  <si>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</si>
  <si>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</si>
  <si>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</si>
  <si>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</si>
  <si>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</si>
  <si>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</si>
  <si>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</si>
  <si>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</si>
  <si>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</si>
  <si>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</si>
  <si>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</si>
  <si>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</si>
  <si>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</si>
  <si>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</si>
  <si>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</si>
  <si>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</si>
  <si>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</si>
  <si>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</si>
  <si>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</si>
  <si>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</si>
  <si>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</si>
  <si>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</si>
  <si>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</si>
  <si>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</si>
  <si>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</si>
  <si>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</si>
  <si>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</si>
  <si>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</si>
  <si>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</si>
  <si>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</si>
  <si>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</si>
  <si>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</si>
  <si>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</si>
  <si>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</si>
  <si>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</si>
  <si>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</si>
  <si>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</si>
  <si>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</si>
  <si>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</si>
  <si>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</si>
  <si>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</si>
  <si>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</si>
  <si>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</si>
  <si>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</si>
  <si>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</si>
  <si>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</si>
  <si>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</si>
  <si>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</si>
  <si>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</si>
  <si>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</si>
  <si>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</si>
  <si>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</si>
  <si>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</si>
  <si>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</si>
  <si>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</si>
  <si>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</si>
  <si>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</si>
  <si>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</si>
  <si>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</si>
  <si>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</si>
  <si>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</si>
  <si>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</si>
  <si>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</si>
  <si>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</si>
  <si>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</si>
  <si>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</si>
  <si>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</si>
  <si>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</si>
  <si>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</si>
  <si>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</si>
  <si>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</si>
  <si>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</si>
  <si>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</si>
  <si>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</si>
  <si>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</si>
  <si>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</si>
  <si>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</si>
  <si>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</si>
  <si>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</si>
  <si>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</si>
  <si>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</si>
  <si>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</si>
  <si>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</si>
  <si>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</si>
  <si>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</si>
  <si>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</si>
  <si>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</si>
  <si>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</si>
  <si>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</si>
  <si>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</si>
  <si>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</si>
  <si>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</si>
  <si>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</si>
  <si>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</si>
  <si>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</si>
  <si>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</si>
  <si>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</si>
  <si>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</si>
  <si>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</si>
  <si>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</si>
  <si>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</si>
  <si>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</si>
  <si>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</si>
  <si>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</si>
  <si>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</si>
  <si>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</si>
  <si>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</si>
  <si>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</si>
  <si>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</si>
  <si>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</si>
  <si>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</si>
  <si>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</si>
  <si>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</si>
  <si>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</si>
  <si>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</si>
  <si>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</si>
  <si>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</si>
  <si>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</si>
  <si>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</si>
  <si>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</si>
  <si>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</si>
  <si>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</si>
  <si>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</si>
  <si>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</si>
  <si>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</si>
  <si>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</si>
  <si>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</si>
  <si>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</si>
  <si>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</si>
  <si>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</si>
  <si>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</si>
  <si>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</si>
  <si>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</si>
  <si>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</si>
  <si>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</si>
  <si>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</si>
  <si>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</si>
  <si>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</si>
  <si>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</si>
  <si>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</si>
  <si>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</si>
  <si>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</si>
  <si>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</si>
  <si>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</si>
  <si>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</si>
  <si>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</si>
  <si>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</si>
  <si>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</si>
  <si>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</si>
  <si>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</si>
  <si>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</si>
  <si>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</si>
  <si>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</si>
  <si>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</si>
  <si>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</si>
  <si>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</si>
  <si>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</si>
  <si>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</si>
  <si>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</si>
  <si>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</si>
  <si>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</si>
  <si>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</si>
  <si>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</si>
  <si>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</si>
  <si>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</si>
  <si>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</si>
  <si>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</si>
  <si>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</si>
  <si>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</si>
  <si>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</si>
  <si>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</si>
  <si>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</si>
  <si>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</si>
  <si>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</si>
  <si>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</si>
  <si>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</si>
  <si>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</si>
  <si>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</si>
  <si>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</si>
  <si>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</si>
  <si>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</si>
  <si>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</si>
  <si>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</si>
  <si>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</si>
  <si>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</si>
  <si>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</si>
  <si>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</si>
  <si>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</si>
  <si>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</si>
  <si>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</si>
  <si>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</si>
  <si>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</si>
  <si>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</si>
  <si>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</si>
  <si>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</si>
  <si>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</si>
  <si>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</si>
  <si>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</si>
  <si>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</si>
  <si>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</si>
  <si>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</si>
  <si>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</si>
  <si>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</si>
  <si>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</si>
  <si>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</si>
  <si>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</si>
  <si>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</si>
  <si>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</si>
  <si>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</si>
  <si>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</si>
  <si>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</si>
  <si>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</si>
  <si>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</si>
  <si>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</si>
  <si>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</si>
  <si>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</si>
  <si>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</si>
  <si>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</si>
  <si>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</si>
  <si>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</si>
  <si>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</si>
  <si>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</si>
  <si>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</si>
  <si>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</si>
  <si>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</si>
  <si>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</si>
  <si>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</si>
  <si>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</si>
  <si>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</si>
  <si>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</si>
  <si>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</si>
  <si>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</si>
  <si>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</si>
  <si>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</si>
  <si>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</si>
  <si>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</si>
  <si>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</si>
  <si>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</si>
  <si>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</si>
  <si>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</si>
  <si>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</si>
  <si>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</si>
  <si>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</si>
  <si>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</si>
  <si>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</si>
  <si>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</si>
  <si>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</si>
  <si>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</si>
  <si>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</si>
  <si>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</si>
  <si>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</si>
  <si>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</si>
  <si>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</si>
  <si>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</si>
  <si>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</si>
  <si>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</si>
  <si>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</si>
  <si>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</si>
  <si>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</si>
  <si>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</si>
  <si>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</si>
  <si>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</si>
  <si>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</si>
  <si>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</si>
  <si>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</si>
  <si>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</si>
  <si>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</si>
  <si>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</si>
  <si>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</si>
  <si>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</si>
  <si>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</si>
  <si>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</si>
  <si>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</si>
  <si>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</si>
  <si>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</si>
  <si>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</si>
  <si>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</si>
  <si>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</si>
  <si>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</si>
  <si>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</si>
  <si>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</si>
  <si>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</si>
  <si>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</si>
  <si>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</si>
  <si>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</si>
  <si>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</si>
  <si>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</si>
  <si>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</si>
  <si>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</si>
  <si>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</si>
  <si>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</si>
  <si>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</si>
  <si>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</si>
  <si>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</si>
  <si>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</si>
  <si>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</si>
  <si>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</si>
  <si>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</si>
  <si>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</si>
  <si>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</si>
  <si>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</si>
  <si>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</si>
  <si>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</si>
  <si>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</si>
  <si>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</si>
  <si>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</si>
  <si>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</si>
  <si>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</si>
  <si>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</si>
  <si>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</si>
  <si>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</si>
  <si>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</si>
  <si>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</si>
  <si>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</si>
  <si>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</si>
  <si>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</si>
  <si>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</si>
  <si>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</si>
  <si>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</si>
  <si>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</si>
  <si>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</si>
  <si>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</si>
  <si>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</si>
  <si>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</si>
  <si>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</si>
  <si>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</si>
  <si>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</si>
  <si>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</si>
  <si>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</si>
  <si>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</si>
  <si>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</si>
  <si>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</si>
  <si>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</si>
  <si>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</si>
  <si>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</si>
  <si>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</si>
  <si>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</si>
  <si>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</si>
  <si>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</si>
  <si>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</si>
  <si>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</si>
  <si>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</si>
  <si>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</si>
  <si>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</si>
  <si>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</si>
  <si>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</si>
  <si>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</si>
  <si>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</si>
  <si>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</si>
  <si>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</si>
  <si>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</si>
  <si>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</si>
  <si>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</si>
  <si>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</si>
  <si>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</si>
  <si>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</si>
  <si>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</si>
  <si>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</si>
  <si>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</si>
  <si>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</si>
  <si>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</si>
  <si>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</si>
  <si>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</si>
  <si>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</si>
  <si>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</si>
  <si>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</si>
  <si>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</si>
  <si>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</si>
  <si>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</si>
  <si>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</si>
  <si>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</si>
  <si>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</si>
  <si>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</si>
  <si>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</si>
  <si>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</si>
  <si>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</si>
  <si>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</si>
  <si>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</si>
  <si>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</si>
  <si>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</si>
  <si>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</si>
  <si>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</si>
  <si>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</si>
  <si>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</si>
  <si>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</si>
  <si>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</si>
  <si>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</si>
  <si>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</si>
  <si>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</si>
  <si>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</si>
  <si>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</si>
  <si>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</si>
  <si>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</si>
  <si>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</si>
  <si>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</si>
  <si>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</si>
  <si>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</si>
  <si>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</si>
  <si>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</si>
  <si>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</si>
  <si>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</si>
  <si>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</si>
  <si>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</si>
  <si>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</si>
  <si>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</si>
  <si>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</si>
  <si>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</si>
  <si>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</si>
  <si>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</si>
  <si>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</si>
  <si>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</si>
  <si>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</si>
  <si>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</si>
  <si>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</si>
  <si>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</si>
  <si>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</si>
  <si>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</si>
  <si>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</si>
  <si>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</si>
  <si>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</si>
  <si>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</si>
  <si>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</si>
  <si>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</si>
  <si>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</si>
  <si>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</si>
  <si>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</si>
  <si>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</si>
  <si>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</si>
  <si>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</si>
  <si>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</si>
  <si>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</si>
  <si>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</si>
  <si>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</si>
  <si>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</si>
  <si>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</si>
  <si>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</si>
  <si>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</si>
  <si>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</si>
  <si>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</si>
  <si>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</si>
  <si>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</si>
  <si>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</si>
  <si>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</si>
  <si>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</si>
  <si>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</si>
  <si>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</si>
  <si>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</si>
  <si>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</si>
  <si>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</si>
  <si>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</si>
  <si>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</si>
  <si>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</si>
  <si>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</si>
  <si>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</si>
  <si>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</si>
  <si>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</si>
  <si>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</si>
  <si>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</si>
  <si>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</si>
  <si>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</si>
  <si>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</si>
  <si>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</si>
  <si>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</si>
  <si>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</si>
  <si>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</si>
  <si>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</si>
  <si>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</si>
  <si>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</si>
  <si>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</si>
  <si>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</si>
  <si>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</si>
  <si>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</si>
  <si>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</si>
  <si>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</si>
  <si>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</si>
  <si>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</si>
  <si>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</si>
  <si>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</si>
  <si>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</si>
  <si>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</si>
  <si>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</si>
  <si>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</si>
  <si>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</si>
  <si>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</si>
  <si>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</si>
  <si>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</si>
  <si>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</si>
  <si>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</si>
  <si>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</si>
  <si>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</si>
  <si>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</si>
  <si>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</si>
  <si>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</si>
  <si>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</si>
  <si>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</si>
  <si>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</si>
  <si>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</si>
  <si>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</si>
  <si>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</si>
  <si>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</si>
  <si>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</si>
  <si>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</si>
  <si>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</si>
  <si>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</si>
  <si>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</si>
  <si>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</si>
  <si>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</si>
  <si>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</si>
  <si>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</si>
  <si>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</si>
  <si>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</si>
  <si>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</si>
  <si>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</si>
  <si>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</si>
  <si>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</si>
  <si>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</si>
  <si>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</si>
  <si>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</si>
  <si>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</si>
  <si>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</si>
  <si>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</si>
  <si>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</si>
  <si>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</si>
  <si>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</si>
  <si>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</si>
  <si>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</si>
  <si>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</si>
  <si>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</si>
  <si>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</si>
  <si>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</si>
  <si>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</si>
  <si>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</si>
  <si>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</si>
  <si>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</si>
  <si>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</si>
  <si>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</si>
  <si>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</si>
  <si>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</si>
  <si>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</si>
  <si>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</si>
  <si>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</si>
  <si>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</si>
  <si>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</si>
  <si>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</si>
  <si>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</si>
  <si>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</si>
  <si>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</si>
  <si>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</si>
  <si>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</si>
  <si>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</si>
  <si>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</si>
  <si>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</si>
  <si>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</si>
  <si>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</si>
  <si>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</si>
  <si>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</si>
  <si>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</si>
  <si>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</si>
  <si>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</si>
  <si>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</si>
  <si>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</si>
  <si>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</si>
  <si>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</si>
  <si>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</si>
  <si>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</si>
  <si>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</si>
  <si>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</si>
  <si>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</si>
  <si>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</si>
  <si>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</si>
  <si>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</si>
  <si>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</si>
  <si>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</si>
  <si>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</si>
  <si>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</si>
  <si>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</si>
  <si>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</si>
  <si>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</si>
  <si>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</si>
  <si>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</si>
  <si>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</si>
  <si>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</si>
  <si>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</si>
  <si>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</si>
  <si>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</si>
  <si>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</si>
  <si>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</si>
  <si>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</si>
  <si>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</si>
  <si>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</si>
  <si>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</si>
  <si>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</si>
  <si>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</si>
  <si>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</si>
  <si>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</si>
  <si>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</si>
  <si>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</si>
  <si>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</si>
  <si>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</si>
  <si>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</si>
  <si>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</si>
  <si>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</si>
  <si>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</si>
  <si>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</si>
  <si>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</si>
  <si>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</si>
  <si>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</si>
  <si>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</si>
  <si>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</si>
  <si>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</si>
  <si>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</si>
  <si>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</si>
  <si>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</si>
  <si>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</si>
  <si>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</si>
  <si>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</si>
  <si>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</si>
  <si>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</si>
  <si>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</si>
  <si>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</si>
  <si>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</si>
  <si>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</si>
  <si>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</si>
  <si>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</si>
  <si>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</si>
  <si>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</si>
  <si>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</si>
  <si>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</si>
  <si>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</si>
  <si>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</si>
  <si>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</si>
  <si>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</si>
  <si>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</si>
  <si>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</si>
  <si>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</si>
  <si>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</si>
  <si>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</si>
  <si>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</si>
  <si>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</si>
  <si>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</si>
  <si>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</si>
  <si>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</si>
  <si>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</si>
  <si>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</si>
  <si>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</si>
  <si>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</si>
  <si>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</si>
  <si>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</si>
  <si>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</si>
  <si>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</si>
  <si>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</si>
  <si>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</si>
  <si>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</si>
  <si>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</si>
  <si>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</si>
  <si>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</si>
  <si>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</si>
  <si>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</si>
  <si>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</si>
  <si>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</si>
  <si>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</si>
  <si>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</si>
  <si>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</si>
  <si>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</si>
  <si>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</si>
  <si>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</si>
  <si>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</si>
  <si>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</si>
  <si>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</si>
  <si>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</si>
  <si>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</si>
  <si>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</si>
  <si>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</si>
  <si>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</si>
  <si>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</si>
  <si>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</si>
  <si>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</si>
  <si>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</si>
  <si>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</si>
  <si>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</si>
  <si>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</si>
  <si>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</si>
  <si>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</si>
  <si>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</si>
  <si>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</si>
  <si>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</si>
  <si>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</si>
  <si>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</si>
  <si>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</si>
  <si>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</si>
  <si>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</si>
  <si>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</si>
  <si>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</si>
  <si>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</si>
  <si>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</si>
  <si>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</si>
  <si>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</si>
  <si>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</si>
  <si>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</si>
  <si>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</si>
  <si>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</si>
  <si>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</si>
  <si>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</si>
  <si>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</si>
  <si>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</si>
  <si>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</si>
  <si>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</si>
  <si>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</si>
  <si>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</si>
  <si>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</si>
  <si>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</si>
  <si>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</si>
  <si>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</si>
  <si>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</si>
  <si>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</si>
  <si>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</si>
  <si>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</si>
  <si>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</si>
  <si>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</si>
  <si>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</si>
  <si>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</si>
  <si>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</si>
  <si>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</si>
  <si>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</si>
  <si>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</si>
  <si>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</si>
  <si>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</si>
  <si>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</si>
  <si>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</si>
  <si>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</si>
  <si>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</si>
  <si>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</si>
  <si>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</si>
  <si>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</si>
  <si>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</si>
  <si>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</si>
  <si>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</si>
  <si>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</si>
  <si>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</si>
  <si>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</si>
  <si>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</si>
  <si>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</si>
  <si>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</si>
  <si>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</si>
  <si>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</si>
  <si>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</si>
  <si>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</si>
  <si>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</si>
  <si>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</si>
  <si>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</si>
  <si>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</si>
  <si>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</si>
  <si>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</si>
  <si>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</si>
  <si>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</si>
  <si>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</si>
  <si>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</si>
  <si>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</si>
  <si>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</si>
  <si>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</si>
  <si>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</si>
  <si>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</si>
  <si>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</si>
  <si>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</si>
  <si>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</si>
  <si>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</si>
  <si>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</si>
  <si>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</si>
  <si>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</si>
  <si>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</si>
  <si>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</si>
  <si>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</si>
  <si>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</si>
  <si>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</si>
  <si>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</si>
  <si>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</si>
  <si>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</si>
  <si>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</si>
  <si>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</si>
  <si>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</si>
  <si>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</si>
  <si>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</si>
  <si>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</si>
  <si>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</si>
  <si>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</si>
  <si>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</si>
  <si>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</si>
  <si>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</si>
  <si>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</si>
  <si>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</si>
  <si>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</si>
  <si>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</si>
  <si>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</si>
  <si>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</si>
  <si>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</si>
  <si>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</si>
  <si>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</si>
  <si>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</si>
  <si>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</si>
  <si>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</si>
  <si>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</si>
  <si>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</si>
  <si>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</si>
  <si>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</si>
  <si>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</si>
  <si>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</si>
  <si>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</si>
  <si>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</si>
  <si>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</si>
  <si>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</si>
  <si>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</si>
  <si>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</si>
  <si>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</si>
  <si>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</si>
  <si>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</si>
  <si>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</si>
  <si>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</si>
  <si>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</si>
  <si>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</si>
  <si>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</si>
  <si>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</si>
  <si>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</si>
  <si>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</si>
  <si>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</si>
  <si>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</si>
  <si>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</si>
  <si>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</si>
  <si>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</si>
  <si>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</si>
  <si>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</si>
  <si>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</si>
  <si>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</si>
  <si>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</si>
  <si>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</si>
  <si>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</si>
  <si>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</si>
  <si>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</si>
  <si>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</si>
  <si>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</si>
  <si>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</si>
  <si>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</si>
  <si>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</si>
  <si>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</si>
  <si>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</si>
  <si>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</si>
  <si>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</si>
  <si>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</si>
  <si>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</si>
  <si>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</si>
  <si>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</si>
  <si>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</si>
  <si>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</si>
  <si>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</si>
  <si>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</si>
  <si>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</si>
  <si>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</si>
  <si>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</si>
  <si>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</si>
  <si>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</si>
  <si>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</si>
  <si>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</si>
  <si>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</si>
  <si>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</si>
  <si>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</si>
  <si>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</si>
  <si>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</si>
  <si>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</si>
  <si>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</si>
  <si>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</si>
  <si>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</si>
  <si>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</si>
  <si>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</si>
  <si>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</si>
  <si>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</si>
  <si>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</si>
  <si>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</si>
  <si>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</si>
  <si>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</si>
  <si>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</si>
  <si>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</si>
  <si>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</si>
  <si>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</si>
  <si>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</si>
  <si>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</si>
  <si>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</si>
  <si>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</si>
  <si>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</si>
  <si>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</si>
  <si>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</si>
  <si>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</si>
  <si>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</si>
  <si>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</si>
  <si>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</si>
  <si>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</si>
  <si>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</si>
  <si>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</si>
  <si>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</si>
  <si>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</si>
  <si>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</si>
  <si>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</si>
  <si>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</si>
  <si>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</si>
  <si>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</si>
  <si>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</si>
  <si>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</si>
  <si>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</si>
  <si>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</si>
  <si>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</si>
  <si>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</si>
  <si>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</si>
  <si>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</si>
  <si>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</si>
  <si>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</si>
  <si>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</si>
  <si>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</si>
  <si>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</si>
  <si>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</si>
  <si>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</si>
  <si>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</si>
  <si>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</si>
  <si>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</si>
  <si>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</si>
  <si>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</si>
  <si>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</si>
  <si>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</si>
  <si>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</si>
  <si>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</si>
  <si>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</si>
  <si>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</si>
  <si>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</si>
  <si>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</si>
  <si>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</si>
  <si>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</si>
  <si>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</si>
  <si>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</si>
  <si>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</si>
  <si>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</si>
  <si>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</si>
  <si>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</si>
  <si>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</si>
  <si>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</si>
  <si>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</si>
  <si>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</si>
  <si>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</si>
  <si>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</si>
  <si>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</si>
  <si>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</si>
  <si>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</si>
  <si>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</si>
  <si>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</si>
  <si>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</si>
  <si>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</si>
  <si>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</si>
  <si>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</si>
  <si>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</si>
  <si>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</si>
  <si>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</si>
  <si>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</si>
  <si>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</si>
  <si>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</si>
  <si>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</si>
  <si>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</si>
  <si>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</si>
  <si>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</si>
  <si>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</si>
  <si>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</si>
  <si>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</si>
  <si>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</si>
  <si>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</si>
  <si>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</si>
  <si>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</si>
  <si>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</si>
  <si>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</si>
  <si>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</si>
  <si>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</si>
  <si>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</si>
  <si>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</si>
  <si>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</si>
  <si>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</si>
  <si>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</si>
  <si>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</si>
  <si>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</si>
  <si>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</si>
  <si>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</si>
  <si>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</si>
  <si>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</si>
  <si>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</si>
  <si>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</si>
  <si>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</si>
  <si>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</si>
  <si>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</si>
  <si>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</si>
  <si>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</si>
  <si>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</si>
  <si>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</si>
  <si>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</si>
  <si>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</si>
  <si>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</si>
  <si>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</si>
  <si>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</si>
  <si>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</si>
  <si>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</si>
  <si>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</si>
  <si>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</si>
  <si>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</si>
  <si>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</si>
  <si>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</si>
  <si>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</si>
  <si>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</si>
  <si>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</si>
  <si>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</si>
  <si>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</si>
  <si>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</si>
  <si>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</si>
  <si>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</si>
  <si>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</si>
  <si>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</si>
  <si>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</si>
  <si>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</si>
  <si>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</si>
  <si>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</si>
  <si>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</si>
  <si>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</si>
  <si>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</si>
  <si>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</si>
  <si>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</si>
  <si>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</si>
  <si>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</si>
  <si>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</si>
  <si>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</si>
  <si>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</si>
  <si>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</si>
  <si>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</si>
  <si>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</si>
  <si>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</si>
  <si>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</si>
  <si>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</si>
  <si>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</si>
  <si>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</si>
  <si>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</si>
  <si>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</si>
  <si>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</si>
  <si>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</si>
  <si>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</si>
  <si>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</si>
  <si>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</si>
  <si>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</si>
  <si>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</si>
  <si>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</si>
  <si>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</si>
  <si>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</si>
  <si>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</si>
  <si>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</si>
  <si>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</si>
  <si>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</si>
  <si>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</si>
  <si>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</si>
  <si>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</si>
  <si>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</si>
  <si>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</si>
  <si>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</si>
  <si>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</si>
  <si>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</si>
  <si>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</si>
  <si>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</si>
  <si>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</si>
  <si>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</si>
  <si>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</si>
  <si>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</si>
  <si>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</si>
  <si>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</si>
  <si>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</si>
  <si>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</si>
  <si>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</si>
  <si>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</si>
  <si>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</si>
  <si>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</si>
  <si>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</si>
  <si>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</si>
  <si>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</si>
  <si>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</si>
  <si>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</si>
  <si>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</si>
  <si>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</si>
  <si>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</si>
  <si>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</si>
  <si>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</si>
  <si>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</si>
  <si>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</si>
  <si>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</si>
  <si>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</si>
  <si>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</si>
  <si>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</si>
  <si>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</si>
  <si>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</si>
  <si>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</si>
  <si>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</si>
  <si>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</si>
  <si>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</si>
  <si>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</si>
  <si>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</si>
  <si>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</si>
  <si>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</si>
  <si>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</si>
  <si>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</si>
  <si>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</si>
  <si>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</si>
  <si>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</si>
  <si>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</si>
  <si>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</si>
  <si>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</si>
  <si>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</si>
  <si>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</si>
  <si>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</si>
  <si>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</si>
  <si>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</si>
  <si>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</si>
  <si>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</si>
  <si>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</si>
  <si>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</si>
  <si>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</si>
  <si>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</si>
  <si>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</si>
  <si>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</si>
  <si>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</si>
  <si>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</si>
  <si>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</si>
  <si>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</si>
  <si>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</si>
  <si>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</si>
  <si>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</si>
  <si>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</si>
  <si>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</si>
  <si>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</si>
  <si>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</si>
  <si>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</si>
  <si>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</si>
  <si>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</si>
  <si>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</si>
  <si>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</si>
  <si>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</si>
  <si>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</si>
  <si>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</si>
  <si>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</si>
  <si>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</si>
  <si>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</si>
  <si>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</si>
  <si>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</si>
  <si>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</si>
  <si>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</si>
  <si>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</si>
  <si>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</si>
  <si>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</si>
  <si>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</si>
  <si>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</si>
  <si>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</si>
  <si>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</si>
  <si>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</si>
  <si>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</si>
  <si>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</si>
  <si>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</si>
  <si>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</si>
  <si>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</si>
  <si>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</si>
  <si>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</si>
  <si>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</si>
  <si>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</si>
  <si>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</si>
  <si>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</si>
  <si>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</si>
  <si>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</si>
  <si>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</si>
  <si>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</si>
  <si>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</si>
  <si>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</si>
  <si>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</si>
  <si>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</si>
  <si>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</si>
  <si>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</si>
  <si>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</si>
  <si>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</si>
  <si>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</si>
  <si>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</si>
  <si>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</si>
  <si>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</si>
  <si>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</si>
  <si>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</si>
  <si>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</si>
  <si>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</si>
  <si>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</si>
  <si>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</si>
  <si>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</si>
  <si>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</si>
  <si>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</si>
  <si>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</si>
  <si>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</si>
  <si>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</si>
  <si>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</si>
  <si>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</si>
  <si>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</si>
  <si>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</si>
  <si>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</si>
  <si>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</si>
  <si>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</si>
  <si>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</si>
  <si>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</si>
  <si>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</si>
  <si>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</si>
  <si>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</si>
  <si>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</si>
  <si>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</si>
  <si>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</si>
  <si>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</si>
  <si>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</si>
  <si>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</si>
  <si>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</si>
  <si>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</si>
  <si>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</si>
  <si>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</si>
  <si>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</si>
  <si>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</si>
  <si>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</si>
  <si>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</si>
  <si>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</si>
  <si>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</si>
  <si>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</si>
  <si>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</si>
  <si>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</si>
  <si>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</si>
  <si>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</si>
  <si>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</si>
  <si>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</si>
  <si>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</si>
  <si>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</si>
  <si>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</si>
  <si>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</si>
  <si>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</si>
  <si>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</si>
  <si>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</si>
  <si>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</si>
  <si>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</si>
  <si>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</si>
  <si>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</si>
  <si>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</si>
  <si>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</si>
  <si>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</si>
  <si>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</si>
  <si>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</si>
  <si>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</si>
  <si>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</si>
  <si>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</si>
  <si>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</si>
  <si>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</si>
  <si>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</si>
  <si>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</si>
  <si>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</si>
  <si>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</si>
  <si>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</si>
  <si>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</si>
  <si>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</si>
  <si>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</si>
  <si>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</si>
  <si>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</si>
  <si>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</si>
  <si>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</si>
  <si>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</si>
  <si>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</si>
  <si>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</si>
  <si>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</si>
  <si>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</si>
  <si>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</si>
  <si>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</si>
  <si>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</si>
  <si>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</si>
  <si>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</si>
  <si>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</si>
  <si>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</si>
  <si>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</si>
  <si>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</si>
  <si>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</si>
  <si>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</si>
  <si>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</si>
  <si>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</si>
  <si>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</si>
  <si>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</si>
  <si>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</si>
  <si>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</si>
  <si>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</si>
  <si>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</si>
  <si>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</si>
  <si>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</si>
  <si>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</si>
  <si>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</si>
  <si>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</si>
  <si>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</si>
  <si>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</si>
  <si>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</si>
  <si>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</si>
  <si>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</si>
  <si>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</si>
  <si>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</si>
  <si>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</si>
  <si>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</si>
  <si>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</si>
  <si>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</si>
  <si>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</si>
  <si>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</si>
  <si>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</si>
  <si>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</si>
  <si>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</si>
  <si>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</si>
  <si>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</si>
  <si>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</si>
  <si>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</si>
  <si>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</si>
  <si>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</si>
  <si>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</si>
  <si>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</si>
  <si>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</si>
  <si>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</si>
  <si>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</si>
  <si>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</si>
  <si>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</si>
  <si>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</si>
  <si>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</si>
  <si>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</si>
  <si>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</si>
  <si>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</si>
  <si>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</si>
  <si>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</si>
  <si>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</si>
  <si>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</si>
  <si>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</si>
  <si>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</si>
  <si>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</si>
  <si>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</si>
  <si>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</si>
  <si>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</si>
  <si>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</si>
  <si>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</si>
  <si>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</si>
  <si>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</si>
  <si>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</si>
  <si>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</si>
  <si>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</si>
  <si>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</si>
  <si>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</si>
  <si>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</si>
  <si>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</si>
  <si>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</si>
  <si>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</si>
  <si>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</si>
  <si>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</si>
  <si>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</si>
  <si>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</si>
  <si>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</si>
  <si>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</si>
  <si>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</si>
  <si>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</si>
  <si>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</si>
  <si>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</si>
  <si>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</si>
  <si>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</si>
  <si>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</si>
  <si>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</si>
  <si>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</si>
  <si>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</si>
  <si>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</si>
  <si>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</si>
  <si>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</si>
  <si>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</si>
  <si>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</si>
  <si>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</si>
  <si>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</si>
  <si>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</si>
  <si>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</si>
  <si>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</si>
  <si>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</si>
  <si>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</si>
  <si>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</si>
  <si>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</si>
  <si>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</si>
  <si>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</si>
  <si>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</si>
  <si>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</si>
  <si>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</si>
  <si>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</si>
  <si>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</si>
  <si>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</si>
  <si>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</si>
  <si>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</si>
  <si>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</si>
  <si>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</si>
  <si>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</si>
  <si>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</si>
  <si>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</si>
  <si>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</si>
  <si>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</si>
  <si>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</si>
  <si>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</si>
  <si>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</si>
  <si>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</si>
  <si>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</si>
  <si>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</si>
  <si>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</si>
  <si>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</si>
  <si>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</si>
  <si>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</si>
  <si>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</si>
  <si>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</si>
  <si>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</si>
  <si>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</si>
  <si>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</si>
  <si>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</si>
  <si>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</si>
  <si>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</si>
  <si>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</si>
  <si>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</si>
  <si>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</si>
  <si>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</si>
  <si>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</si>
  <si>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</si>
  <si>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</si>
  <si>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</si>
  <si>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</si>
  <si>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</si>
  <si>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</si>
  <si>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</si>
  <si>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</si>
  <si>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</si>
  <si>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</si>
  <si>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</si>
  <si>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</si>
  <si>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</si>
  <si>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</si>
  <si>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</si>
  <si>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</si>
  <si>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</si>
  <si>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</si>
  <si>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</si>
  <si>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</si>
  <si>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</si>
  <si>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</si>
  <si>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</si>
  <si>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</si>
  <si>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</si>
  <si>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</si>
  <si>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</si>
  <si>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</si>
  <si>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</si>
  <si>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</si>
  <si>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</si>
  <si>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</si>
  <si>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</si>
  <si>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</si>
  <si>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</si>
  <si>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</si>
  <si>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</si>
  <si>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</si>
  <si>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</si>
  <si>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</si>
  <si>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</si>
  <si>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</si>
  <si>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</si>
  <si>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</si>
  <si>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</si>
  <si>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</si>
  <si>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</si>
  <si>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</si>
  <si>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</si>
  <si>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</si>
  <si>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</si>
  <si>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</si>
  <si>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</si>
  <si>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</si>
  <si>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</si>
  <si>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</si>
  <si>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</si>
  <si>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</si>
  <si>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</si>
  <si>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</si>
  <si>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</si>
  <si>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</si>
  <si>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</si>
  <si>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</si>
  <si>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</si>
  <si>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</si>
  <si>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</si>
  <si>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</si>
  <si>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</si>
  <si>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</si>
  <si>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</si>
  <si>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</si>
  <si>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</si>
  <si>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</si>
  <si>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</si>
  <si>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</si>
  <si>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</si>
  <si>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</si>
  <si>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</si>
  <si>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</si>
  <si>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</si>
  <si>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</si>
  <si>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</si>
  <si>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</si>
  <si>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</si>
  <si>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</si>
  <si>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</si>
  <si>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</si>
  <si>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</si>
  <si>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</si>
  <si>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</si>
  <si>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</si>
  <si>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</si>
  <si>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</si>
  <si>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</si>
  <si>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</si>
  <si>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</si>
  <si>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</si>
  <si>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</si>
  <si>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</si>
  <si>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</si>
  <si>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</si>
  <si>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</si>
  <si>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</si>
  <si>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</si>
  <si>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</si>
  <si>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</si>
  <si>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</si>
  <si>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</si>
  <si>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</si>
  <si>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</si>
  <si>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</si>
  <si>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</si>
  <si>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</si>
  <si>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</si>
  <si>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</si>
  <si>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</si>
  <si>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</si>
  <si>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</si>
  <si>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</si>
  <si>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</si>
  <si>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</si>
  <si>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</si>
  <si>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</si>
  <si>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</si>
  <si>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</si>
  <si>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</si>
  <si>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</si>
  <si>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</si>
  <si>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</si>
  <si>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</si>
  <si>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</si>
  <si>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</si>
  <si>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</si>
  <si>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</si>
  <si>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</si>
  <si>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</si>
  <si>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</si>
  <si>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</si>
  <si>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</si>
  <si>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</si>
  <si>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</si>
  <si>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</si>
  <si>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</si>
  <si>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</si>
  <si>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</si>
  <si>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</si>
  <si>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</si>
  <si>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</si>
  <si>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</si>
  <si>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</si>
  <si>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</si>
  <si>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</si>
  <si>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</si>
  <si>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</si>
  <si>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</si>
  <si>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</si>
  <si>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</si>
  <si>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</si>
  <si>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</si>
  <si>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</si>
  <si>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</si>
  <si>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</si>
  <si>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</si>
  <si>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</si>
  <si>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</si>
  <si>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</si>
  <si>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</si>
  <si>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</si>
  <si>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</si>
  <si>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</si>
  <si>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</si>
  <si>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</si>
  <si>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</si>
  <si>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</si>
  <si>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</si>
  <si>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</si>
  <si>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</si>
  <si>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</si>
  <si>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</si>
  <si>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</si>
  <si>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</si>
  <si>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</si>
  <si>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</si>
  <si>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</si>
  <si>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</si>
  <si>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</si>
  <si>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</si>
  <si>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</si>
  <si>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</si>
  <si>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</si>
  <si>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</si>
  <si>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</si>
  <si>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</si>
  <si>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</si>
  <si>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</si>
  <si>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</si>
  <si>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</si>
  <si>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</si>
  <si>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</si>
  <si>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</si>
  <si>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</si>
  <si>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</si>
  <si>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</si>
  <si>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</si>
  <si>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</si>
  <si>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</si>
  <si>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</si>
  <si>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</si>
  <si>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</si>
  <si>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</si>
  <si>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</si>
  <si>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</si>
  <si>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</si>
  <si>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</si>
  <si>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</si>
  <si>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</si>
  <si>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</si>
  <si>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</si>
  <si>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</si>
  <si>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</si>
  <si>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</si>
  <si>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</si>
  <si>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</si>
  <si>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</si>
  <si>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</si>
  <si>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</si>
  <si>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</si>
  <si>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</si>
  <si>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</si>
  <si>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</si>
  <si>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</si>
  <si>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</si>
  <si>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</si>
  <si>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</si>
  <si>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</si>
  <si>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</si>
  <si>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</si>
  <si>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</si>
  <si>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</si>
  <si>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</si>
  <si>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</si>
  <si>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</si>
  <si>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</si>
  <si>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</si>
  <si>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</si>
  <si>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</si>
  <si>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</si>
  <si>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</si>
  <si>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</si>
  <si>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</si>
  <si>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</si>
  <si>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</si>
  <si>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</si>
  <si>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</si>
  <si>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</si>
  <si>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</si>
  <si>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</si>
  <si>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</si>
  <si>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</si>
  <si>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</si>
  <si>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</si>
  <si>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</si>
  <si>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</si>
  <si>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</si>
  <si>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</si>
  <si>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</si>
  <si>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</si>
  <si>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</si>
  <si>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</si>
  <si>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</si>
  <si>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</si>
  <si>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</si>
  <si>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</si>
  <si>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</si>
  <si>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</si>
  <si>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</si>
  <si>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</si>
  <si>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</si>
  <si>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</si>
  <si>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</si>
  <si>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</si>
  <si>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</si>
  <si>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</si>
  <si>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</si>
  <si>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</si>
  <si>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</si>
  <si>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</si>
  <si>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</si>
  <si>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</si>
  <si>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</si>
  <si>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</si>
  <si>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</si>
  <si>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</si>
  <si>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</si>
  <si>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</si>
  <si>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</si>
  <si>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</si>
  <si>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</si>
  <si>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</si>
  <si>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</si>
  <si>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</si>
  <si>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</si>
  <si>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</si>
  <si>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</si>
  <si>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</si>
  <si>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</si>
  <si>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</si>
  <si>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</si>
  <si>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</si>
  <si>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</si>
  <si>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</si>
  <si>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</si>
  <si>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</si>
  <si>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</si>
  <si>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</si>
  <si>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</si>
  <si>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</si>
  <si>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</si>
  <si>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</si>
  <si>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</si>
  <si>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</si>
  <si>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</si>
  <si>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</si>
  <si>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</si>
  <si>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</si>
  <si>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</si>
  <si>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</si>
  <si>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</si>
  <si>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</si>
  <si>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</si>
  <si>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</si>
  <si>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</si>
  <si>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</si>
  <si>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</si>
  <si>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</si>
  <si>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</si>
  <si>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</si>
  <si>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</si>
  <si>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</si>
  <si>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</si>
  <si>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</si>
  <si>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</si>
  <si>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</si>
  <si>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</si>
  <si>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</si>
  <si>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</si>
  <si>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</si>
  <si>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</si>
  <si>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</si>
  <si>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</si>
  <si>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</si>
  <si>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</si>
  <si>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</si>
  <si>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</si>
  <si>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</si>
  <si>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</si>
  <si>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</si>
  <si>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</si>
  <si>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</si>
  <si>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</si>
  <si>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</si>
  <si>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</si>
  <si>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</si>
  <si>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</si>
  <si>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</si>
  <si>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</si>
  <si>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</si>
  <si>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</si>
  <si>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</si>
  <si>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</si>
  <si>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</si>
  <si>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</si>
  <si>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</si>
  <si>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</si>
  <si>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</si>
  <si>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</si>
  <si>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</si>
  <si>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</si>
  <si>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</si>
  <si>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</si>
  <si>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</si>
  <si>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</si>
  <si>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</si>
  <si>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</si>
  <si>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</si>
  <si>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</si>
  <si>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</si>
  <si>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</si>
  <si>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</si>
  <si>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</si>
  <si>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</si>
  <si>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</si>
  <si>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</si>
  <si>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</si>
  <si>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</si>
  <si>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</si>
  <si>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</si>
  <si>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</si>
  <si>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</si>
  <si>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</si>
  <si>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</si>
  <si>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</si>
  <si>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</si>
  <si>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</si>
  <si>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</si>
  <si>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</si>
  <si>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</si>
  <si>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</si>
  <si>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</si>
  <si>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</si>
  <si>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</si>
  <si>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</si>
  <si>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</si>
  <si>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</si>
  <si>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</si>
  <si>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</si>
  <si>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</si>
  <si>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</si>
  <si>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</si>
  <si>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</si>
  <si>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</si>
  <si>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</si>
  <si>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</si>
  <si>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</si>
  <si>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</si>
  <si>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</si>
  <si>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</si>
  <si>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</si>
  <si>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</si>
  <si>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</si>
  <si>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</si>
  <si>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</si>
  <si>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</si>
  <si>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</si>
  <si>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</si>
  <si>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</si>
  <si>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</si>
  <si>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</si>
  <si>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</si>
  <si>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</si>
  <si>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</si>
  <si>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</si>
  <si>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</si>
  <si>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</si>
  <si>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</si>
  <si>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</si>
  <si>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</si>
  <si>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</si>
  <si>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</si>
  <si>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</si>
  <si>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</si>
  <si>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</si>
  <si>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</si>
  <si>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</si>
  <si>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</si>
  <si>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</si>
  <si>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</si>
  <si>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</si>
  <si>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</si>
  <si>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</si>
  <si>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</si>
  <si>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</si>
  <si>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</si>
  <si>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</si>
  <si>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</si>
  <si>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</si>
  <si>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</si>
  <si>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</si>
  <si>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</si>
  <si>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</si>
  <si>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</si>
  <si>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</si>
  <si>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</si>
  <si>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</si>
  <si>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</si>
  <si>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</si>
  <si>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</si>
  <si>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</si>
  <si>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</si>
  <si>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</si>
  <si>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</si>
  <si>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</si>
  <si>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</si>
  <si>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</si>
  <si>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</si>
  <si>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</si>
  <si>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</si>
  <si>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</si>
  <si>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</si>
  <si>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</si>
  <si>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</si>
  <si>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</si>
  <si>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</si>
  <si>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</si>
  <si>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</si>
  <si>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</si>
  <si>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</si>
  <si>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</si>
  <si>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</si>
  <si>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</si>
  <si>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</si>
  <si>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</si>
  <si>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</si>
  <si>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</si>
  <si>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</si>
  <si>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</si>
  <si>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</si>
  <si>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</si>
  <si>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</si>
  <si>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</si>
  <si>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</si>
  <si>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</si>
  <si>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</si>
  <si>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</si>
  <si>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</si>
  <si>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</si>
  <si>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</si>
  <si>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</si>
  <si>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</si>
  <si>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</si>
  <si>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</si>
  <si>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</si>
  <si>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</si>
  <si>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</si>
  <si>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</si>
  <si>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</si>
  <si>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</si>
  <si>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</si>
  <si>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</si>
  <si>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</si>
  <si>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</si>
  <si>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</si>
  <si>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</si>
  <si>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</si>
  <si>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</si>
  <si>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</si>
  <si>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</si>
  <si>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</si>
  <si>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</si>
  <si>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</si>
  <si>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</si>
  <si>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</si>
  <si>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</si>
  <si>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</si>
  <si>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</si>
  <si>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</si>
  <si>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</si>
  <si>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</si>
  <si>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</si>
  <si>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</si>
  <si>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</si>
  <si>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</si>
  <si>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</si>
  <si>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</si>
  <si>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</si>
  <si>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</si>
  <si>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</si>
  <si>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</si>
  <si>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</si>
  <si>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</si>
  <si>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</si>
  <si>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</si>
  <si>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</si>
  <si>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</si>
  <si>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</si>
  <si>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</si>
  <si>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</si>
  <si>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</si>
  <si>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</si>
  <si>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</si>
  <si>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</si>
  <si>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</si>
  <si>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</si>
  <si>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</si>
  <si>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</si>
  <si>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</si>
  <si>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</si>
  <si>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</si>
  <si>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</si>
  <si>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</si>
  <si>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</si>
  <si>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</si>
  <si>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</si>
  <si>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</si>
  <si>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</si>
  <si>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</si>
  <si>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</si>
  <si>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</si>
  <si>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</si>
  <si>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</si>
  <si>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</si>
  <si>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</si>
  <si>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</si>
  <si>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</si>
  <si>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</si>
  <si>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</si>
  <si>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</si>
  <si>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</si>
  <si>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</si>
  <si>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</si>
  <si>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</si>
  <si>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</si>
  <si>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</si>
  <si>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</si>
  <si>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</si>
  <si>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</si>
  <si>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</si>
  <si>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</si>
  <si>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</si>
  <si>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</si>
  <si>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</si>
  <si>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</si>
  <si>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</si>
  <si>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</si>
  <si>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</si>
  <si>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</si>
  <si>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</si>
  <si>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</si>
  <si>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</si>
  <si>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</si>
  <si>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</si>
  <si>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</si>
  <si>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</si>
  <si>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</si>
  <si>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</si>
  <si>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</si>
  <si>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</si>
  <si>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</si>
  <si>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</si>
  <si>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</si>
  <si>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</si>
  <si>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</si>
  <si>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</si>
  <si>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</si>
  <si>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</si>
  <si>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</si>
  <si>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</si>
  <si>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</si>
  <si>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</si>
  <si>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</si>
  <si>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</si>
  <si>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</si>
  <si>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</si>
  <si>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</si>
  <si>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</si>
  <si>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</si>
  <si>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</si>
  <si>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</si>
  <si>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</si>
  <si>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</si>
  <si>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</si>
  <si>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</si>
  <si>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</si>
  <si>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</si>
  <si>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</si>
  <si>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</si>
  <si>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</si>
  <si>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</si>
  <si>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</si>
  <si>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</si>
  <si>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</si>
  <si>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</si>
  <si>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</si>
  <si>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</si>
  <si>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</si>
  <si>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</si>
  <si>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</si>
  <si>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</si>
  <si>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</si>
  <si>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</si>
  <si>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</si>
  <si>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</si>
  <si>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</si>
  <si>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</si>
  <si>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</si>
  <si>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</si>
  <si>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</si>
  <si>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</si>
  <si>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</si>
  <si>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</si>
  <si>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</si>
  <si>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</si>
  <si>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</si>
  <si>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</si>
  <si>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</si>
  <si>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</si>
  <si>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</si>
  <si>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</si>
  <si>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</si>
  <si>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</si>
  <si>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</si>
  <si>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</si>
  <si>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</si>
  <si>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</si>
  <si>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</si>
  <si>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</si>
  <si>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</si>
  <si>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</si>
  <si>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</si>
  <si>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</si>
  <si>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</si>
  <si>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</si>
  <si>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</si>
  <si>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</si>
  <si>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</si>
  <si>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</si>
  <si>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</si>
  <si>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</si>
  <si>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</si>
  <si>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</si>
  <si>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</si>
  <si>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</si>
  <si>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</si>
  <si>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</si>
  <si>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</si>
  <si>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</si>
  <si>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</si>
  <si>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</si>
  <si>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</si>
  <si>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</si>
  <si>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</si>
  <si>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</si>
  <si>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</si>
  <si>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</si>
  <si>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</si>
  <si>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</si>
  <si>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</si>
  <si>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</si>
  <si>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</si>
  <si>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</si>
  <si>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</si>
  <si>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</si>
  <si>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</si>
  <si>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</si>
  <si>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</si>
  <si>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</si>
  <si>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</si>
  <si>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</si>
  <si>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</si>
  <si>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</si>
  <si>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</si>
  <si>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</si>
  <si>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</si>
  <si>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</si>
  <si>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</si>
  <si>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</si>
  <si>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</si>
  <si>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</si>
  <si>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</si>
  <si>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</si>
  <si>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</si>
  <si>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</si>
  <si>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</si>
  <si>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</si>
  <si>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</si>
  <si>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</si>
  <si>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</si>
  <si>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</si>
  <si>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</si>
  <si>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</si>
  <si>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</si>
  <si>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</si>
  <si>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</si>
  <si>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</si>
  <si>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</si>
  <si>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</si>
  <si>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</si>
  <si>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</si>
  <si>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</si>
  <si>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</si>
  <si>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</si>
  <si>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</si>
  <si>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</si>
  <si>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</si>
  <si>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</si>
  <si>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</si>
  <si>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</si>
  <si>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</si>
  <si>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</si>
  <si>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</si>
  <si>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</si>
  <si>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</si>
  <si>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</si>
  <si>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</si>
  <si>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</si>
  <si>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</si>
  <si>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</si>
  <si>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</si>
  <si>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</si>
  <si>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</si>
  <si>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</si>
  <si>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</si>
  <si>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</si>
  <si>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</si>
  <si>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</si>
  <si>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</si>
  <si>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</si>
  <si>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</si>
  <si>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</si>
  <si>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</si>
  <si>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</si>
  <si>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</si>
  <si>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</si>
  <si>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</si>
  <si>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</si>
  <si>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</si>
  <si>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</si>
  <si>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</si>
  <si>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</si>
  <si>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</si>
  <si>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</si>
  <si>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</si>
  <si>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</si>
  <si>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</si>
  <si>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</si>
  <si>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</si>
  <si>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</si>
  <si>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</si>
  <si>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</si>
  <si>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</si>
  <si>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</si>
  <si>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</si>
  <si>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</si>
  <si>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</si>
  <si>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</si>
  <si>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</si>
  <si>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</si>
  <si>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</si>
  <si>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</si>
  <si>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</si>
  <si>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</si>
  <si>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</si>
  <si>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</si>
  <si>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</si>
  <si>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</si>
  <si>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</si>
  <si>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</si>
  <si>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</si>
  <si>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</si>
  <si>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</si>
  <si>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</si>
  <si>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</si>
  <si>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</si>
  <si>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</si>
  <si>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</si>
  <si>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</si>
  <si>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</si>
  <si>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</si>
  <si>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</si>
  <si>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</si>
  <si>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</si>
  <si>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</si>
  <si>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</si>
  <si>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</si>
  <si>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</si>
  <si>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</si>
  <si>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</si>
  <si>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</si>
  <si>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</si>
  <si>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</si>
  <si>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</si>
  <si>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</si>
  <si>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</si>
  <si>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</si>
  <si>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</si>
  <si>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</si>
  <si>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</si>
  <si>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</si>
  <si>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</si>
  <si>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</si>
  <si>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</si>
  <si>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</si>
  <si>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</si>
  <si>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</si>
  <si>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</si>
  <si>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</si>
  <si>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</si>
  <si>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</si>
  <si>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</si>
  <si>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</si>
  <si>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</si>
  <si>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</si>
  <si>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</si>
  <si>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</si>
  <si>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</si>
  <si>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</si>
  <si>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</si>
  <si>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</si>
  <si>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</si>
  <si>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</si>
  <si>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</si>
  <si>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</si>
  <si>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</si>
  <si>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</si>
  <si>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</si>
  <si>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</si>
  <si>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</si>
  <si>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</si>
  <si>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</si>
  <si>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</si>
  <si>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</si>
  <si>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</si>
  <si>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</si>
  <si>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</si>
  <si>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</si>
  <si>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</si>
  <si>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</si>
  <si>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</si>
  <si>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</si>
  <si>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</si>
  <si>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</si>
  <si>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</si>
  <si>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</si>
  <si>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</si>
  <si>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</si>
  <si>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</si>
  <si>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</si>
  <si>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</si>
  <si>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</si>
  <si>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</si>
  <si>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</si>
  <si>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</si>
  <si>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</si>
  <si>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</si>
  <si>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</si>
  <si>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</si>
  <si>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</si>
  <si>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</si>
  <si>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</si>
  <si>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</si>
  <si>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</si>
  <si>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</si>
  <si>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</si>
  <si>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</si>
  <si>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</si>
  <si>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</si>
  <si>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</si>
  <si>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</si>
  <si>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</si>
  <si>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</si>
  <si>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</si>
  <si>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</si>
  <si>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</si>
  <si>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</si>
  <si>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</si>
  <si>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</si>
  <si>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</si>
  <si>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</si>
  <si>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</si>
  <si>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</si>
  <si>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</si>
  <si>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</si>
  <si>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</si>
  <si>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</si>
  <si>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</si>
  <si>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</si>
  <si>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</si>
  <si>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</si>
  <si>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</si>
  <si>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</si>
  <si>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</si>
  <si>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</si>
  <si>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</si>
  <si>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</si>
  <si>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</si>
  <si>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</si>
  <si>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</si>
  <si>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</si>
  <si>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</si>
  <si>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</si>
  <si>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</si>
  <si>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</si>
  <si>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</si>
  <si>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</si>
  <si>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</si>
  <si>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</si>
  <si>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</si>
  <si>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</si>
  <si>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</si>
  <si>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</si>
  <si>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</si>
  <si>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</si>
  <si>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</si>
  <si>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</si>
  <si>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</si>
  <si>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</si>
  <si>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</si>
  <si>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</si>
  <si>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</si>
  <si>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</si>
  <si>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</si>
  <si>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</si>
  <si>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</si>
  <si>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</si>
  <si>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</si>
  <si>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</si>
  <si>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</si>
  <si>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</si>
  <si>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</si>
  <si>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</si>
  <si>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</si>
  <si>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</si>
  <si>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</si>
  <si>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</si>
  <si>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</si>
  <si>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</si>
  <si>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</si>
  <si>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</si>
  <si>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</si>
  <si>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</si>
  <si>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</si>
  <si>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</si>
  <si>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</si>
  <si>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</si>
  <si>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</si>
  <si>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</si>
  <si>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</si>
  <si>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</si>
  <si>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</si>
  <si>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</si>
  <si>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</si>
  <si>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</si>
  <si>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</si>
  <si>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</si>
  <si>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</si>
  <si>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</si>
  <si>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</si>
  <si>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</si>
  <si>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</si>
  <si>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</si>
  <si>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</si>
  <si>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</si>
  <si>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</si>
  <si>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</si>
  <si>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</si>
  <si>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</si>
  <si>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</si>
  <si>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</si>
  <si>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</si>
  <si>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</si>
  <si>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</si>
  <si>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</si>
  <si>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</si>
  <si>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</si>
  <si>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</si>
  <si>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</si>
  <si>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</si>
  <si>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</si>
  <si>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</si>
  <si>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</si>
  <si>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</si>
  <si>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</si>
  <si>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</si>
  <si>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</si>
  <si>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</si>
  <si>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</si>
  <si>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</si>
  <si>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</si>
  <si>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</si>
  <si>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</si>
  <si>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</si>
  <si>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</si>
  <si>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</si>
  <si>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</si>
  <si>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</si>
  <si>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</si>
  <si>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</si>
  <si>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</si>
  <si>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</si>
  <si>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</si>
  <si>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</si>
  <si>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</si>
  <si>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</si>
  <si>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</si>
  <si>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</si>
  <si>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</si>
  <si>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</si>
  <si>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</si>
  <si>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</si>
  <si>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</si>
  <si>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</si>
  <si>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</si>
  <si>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</si>
  <si>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</si>
  <si>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</si>
  <si>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</si>
  <si>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</si>
  <si>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</si>
  <si>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</si>
  <si>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</si>
  <si>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</si>
  <si>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</si>
  <si>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</si>
  <si>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</si>
  <si>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</si>
  <si>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</si>
  <si>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</si>
  <si>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</si>
  <si>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</si>
  <si>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</si>
  <si>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</si>
  <si>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</si>
  <si>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</si>
  <si>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</si>
  <si>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</si>
  <si>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</si>
  <si>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</si>
  <si>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</si>
  <si>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</si>
  <si>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</si>
  <si>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</si>
  <si>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</si>
  <si>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</si>
  <si>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</si>
  <si>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</si>
  <si>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</si>
  <si>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</si>
  <si>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</si>
  <si>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</si>
  <si>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</si>
  <si>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</si>
  <si>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</si>
  <si>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</si>
  <si>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</si>
  <si>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</si>
  <si>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</si>
  <si>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</si>
  <si>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</si>
  <si>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</si>
  <si>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</si>
  <si>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</si>
  <si>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</si>
  <si>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</si>
  <si>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</si>
  <si>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</si>
  <si>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</si>
  <si>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</si>
  <si>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</si>
  <si>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</si>
  <si>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</si>
  <si>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</si>
  <si>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</si>
  <si>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</si>
  <si>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</si>
  <si>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</si>
  <si>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</si>
  <si>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</si>
  <si>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</si>
  <si>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</si>
  <si>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</si>
  <si>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</si>
  <si>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</si>
  <si>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</si>
  <si>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</si>
  <si>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</si>
  <si>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</si>
  <si>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</si>
  <si>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</si>
  <si>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</si>
  <si>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</si>
  <si>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</si>
  <si>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</si>
  <si>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</si>
  <si>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</si>
  <si>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</si>
  <si>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</si>
  <si>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</si>
  <si>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</si>
  <si>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</si>
  <si>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</si>
  <si>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</si>
  <si>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</si>
  <si>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</si>
  <si>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</si>
  <si>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</si>
  <si>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</si>
  <si>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</si>
  <si>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</si>
  <si>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</si>
  <si>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</si>
  <si>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</si>
  <si>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</si>
  <si>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</si>
  <si>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</si>
  <si>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</si>
  <si>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</si>
  <si>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</si>
  <si>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</si>
  <si>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</si>
  <si>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</si>
  <si>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</si>
  <si>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</si>
  <si>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</si>
  <si>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</si>
  <si>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</si>
  <si>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</si>
  <si>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</si>
  <si>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</si>
  <si>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</si>
  <si>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</si>
  <si>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</si>
  <si>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</si>
  <si>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</si>
  <si>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</si>
  <si>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</si>
  <si>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</si>
  <si>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</si>
  <si>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</si>
  <si>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</si>
  <si>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</si>
  <si>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</si>
  <si>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</si>
  <si>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</si>
  <si>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</si>
  <si>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</si>
  <si>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</si>
  <si>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</si>
  <si>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</si>
  <si>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</si>
  <si>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</si>
  <si>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</si>
  <si>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</si>
  <si>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</si>
  <si>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</si>
  <si>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</si>
  <si>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</si>
  <si>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</si>
  <si>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</si>
  <si>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</si>
  <si>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</si>
  <si>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</si>
  <si>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</si>
  <si>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</si>
  <si>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</si>
  <si>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</si>
  <si>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</si>
  <si>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</si>
  <si>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</si>
  <si>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</si>
  <si>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</si>
  <si>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</si>
  <si>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</si>
  <si>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</si>
  <si>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</si>
  <si>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</si>
  <si>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</si>
  <si>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</si>
  <si>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</si>
  <si>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</si>
  <si>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</si>
  <si>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</si>
  <si>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</si>
  <si>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</si>
  <si>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</si>
  <si>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</si>
  <si>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</si>
  <si>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</si>
  <si>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</si>
  <si>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</si>
  <si>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</si>
  <si>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</si>
  <si>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</si>
  <si>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</si>
  <si>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</si>
  <si>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</si>
  <si>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</si>
  <si>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</si>
  <si>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</si>
  <si>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</si>
  <si>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</si>
  <si>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</si>
  <si>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</si>
  <si>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</si>
  <si>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</si>
  <si>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</si>
  <si>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</si>
  <si>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</si>
  <si>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</si>
  <si>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</si>
  <si>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</si>
  <si>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</si>
  <si>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</si>
  <si>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</si>
  <si>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</si>
  <si>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</si>
  <si>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</si>
  <si>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</si>
  <si>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</si>
  <si>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</si>
  <si>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</si>
  <si>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</si>
  <si>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</si>
  <si>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</si>
  <si>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</si>
  <si>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</si>
  <si>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</si>
  <si>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</si>
  <si>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</si>
  <si>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</si>
  <si>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</si>
  <si>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</si>
  <si>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</si>
  <si>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</si>
  <si>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</si>
  <si>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</si>
  <si>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</si>
  <si>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</si>
  <si>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</si>
  <si>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</si>
  <si>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</si>
  <si>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</si>
  <si>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</si>
  <si>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</si>
  <si>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</si>
  <si>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</si>
  <si>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</si>
  <si>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</si>
  <si>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</si>
  <si>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</si>
  <si>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</si>
  <si>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</si>
  <si>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</si>
  <si>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</si>
  <si>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</si>
  <si>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</si>
  <si>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</si>
  <si>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</si>
  <si>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</si>
  <si>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</si>
  <si>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</si>
  <si>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</si>
  <si>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</si>
  <si>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</si>
  <si>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</si>
  <si>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</si>
  <si>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</si>
  <si>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</si>
  <si>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</si>
  <si>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</si>
  <si>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</si>
  <si>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</si>
  <si>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</si>
  <si>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</si>
  <si>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</si>
  <si>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</si>
  <si>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</si>
  <si>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</si>
  <si>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</si>
  <si>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</si>
  <si>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</si>
  <si>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</si>
  <si>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</si>
  <si>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</si>
  <si>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</si>
  <si>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</si>
  <si>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</si>
  <si>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</si>
  <si>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</si>
  <si>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</si>
  <si>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</si>
  <si>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</si>
  <si>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</si>
  <si>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</si>
  <si>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</si>
  <si>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</si>
  <si>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</si>
  <si>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</si>
  <si>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</si>
  <si>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</si>
  <si>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</si>
  <si>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</si>
  <si>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</si>
  <si>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</si>
  <si>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</si>
  <si>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</si>
  <si>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</si>
  <si>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</si>
  <si>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</si>
  <si>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</si>
  <si>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</si>
  <si>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</si>
  <si>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</si>
  <si>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</si>
  <si>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</si>
  <si>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</si>
  <si>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</si>
  <si>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</si>
  <si>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</si>
  <si>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</si>
  <si>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</si>
  <si>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</si>
  <si>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</si>
  <si>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</si>
  <si>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</si>
  <si>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</si>
  <si>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</si>
  <si>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</si>
  <si>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</si>
  <si>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</si>
  <si>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</si>
  <si>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</si>
  <si>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</si>
  <si>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</si>
  <si>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</si>
  <si>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</si>
  <si>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</si>
  <si>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</si>
  <si>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</si>
  <si>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</si>
  <si>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</si>
  <si>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</si>
  <si>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</si>
  <si>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</si>
  <si>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</si>
  <si>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</si>
  <si>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</si>
  <si>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</si>
  <si>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</si>
  <si>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</si>
  <si>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</si>
  <si>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</si>
  <si>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</si>
  <si>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</si>
  <si>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</si>
  <si>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</si>
  <si>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</si>
  <si>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</si>
  <si>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</si>
  <si>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</si>
  <si>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</si>
  <si>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</si>
  <si>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</si>
  <si>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</si>
  <si>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</si>
  <si>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</si>
  <si>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</si>
  <si>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</si>
  <si>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</si>
  <si>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</si>
  <si>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</si>
  <si>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</si>
  <si>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</si>
  <si>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</si>
  <si>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</si>
  <si>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</si>
  <si>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</si>
  <si>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</si>
  <si>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</si>
  <si>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</si>
  <si>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</si>
  <si>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</si>
  <si>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</si>
  <si>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</si>
  <si>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</si>
  <si>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</si>
  <si>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</si>
  <si>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</si>
  <si>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</si>
  <si>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</si>
  <si>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</si>
  <si>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</si>
  <si>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</si>
  <si>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</si>
  <si>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</si>
  <si>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</si>
  <si>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</si>
  <si>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</si>
  <si>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</si>
  <si>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</si>
  <si>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</si>
  <si>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</si>
  <si>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</si>
  <si>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</si>
  <si>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</si>
  <si>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</si>
  <si>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</si>
  <si>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</si>
  <si>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</si>
  <si>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</si>
  <si>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</si>
  <si>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</si>
  <si>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</si>
  <si>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</si>
  <si>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</si>
  <si>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</si>
  <si>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</si>
  <si>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</si>
  <si>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</si>
  <si>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</si>
  <si>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</si>
  <si>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</si>
  <si>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</si>
  <si>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</si>
  <si>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</si>
  <si>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</si>
  <si>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</si>
  <si>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</si>
  <si>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</si>
  <si>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</si>
  <si>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</si>
  <si>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</si>
  <si>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</si>
  <si>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</si>
  <si>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</si>
  <si>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</si>
  <si>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</si>
  <si>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</si>
  <si>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</si>
  <si>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</si>
  <si>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</si>
  <si>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</si>
  <si>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</si>
  <si>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</si>
  <si>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</si>
  <si>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</si>
  <si>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</si>
  <si>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</si>
  <si>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</si>
  <si>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</si>
  <si>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</si>
  <si>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</si>
  <si>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</si>
  <si>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</si>
  <si>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</si>
  <si>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</si>
  <si>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</si>
  <si>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</si>
  <si>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</si>
  <si>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</si>
  <si>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</si>
  <si>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</si>
  <si>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</si>
  <si>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</si>
  <si>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</si>
  <si>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</si>
  <si>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</si>
  <si>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</si>
  <si>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</si>
  <si>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</si>
  <si>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</si>
  <si>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</si>
  <si>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</si>
  <si>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</si>
  <si>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</si>
  <si>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</si>
  <si>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</si>
  <si>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</si>
  <si>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</si>
  <si>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</si>
  <si>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</si>
  <si>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</si>
  <si>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</si>
  <si>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</si>
  <si>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</si>
  <si>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</si>
  <si>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</si>
  <si>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</si>
  <si>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</si>
  <si>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</si>
  <si>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</si>
  <si>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</si>
  <si>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</si>
  <si>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</si>
  <si>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</si>
  <si>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</si>
  <si>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</si>
  <si>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</si>
  <si>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</si>
  <si>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</si>
  <si>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</si>
  <si>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</si>
  <si>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</si>
  <si>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</si>
  <si>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</si>
  <si>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</si>
  <si>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</si>
  <si>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</si>
  <si>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</si>
  <si>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</si>
  <si>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</si>
  <si>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</si>
  <si>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</si>
  <si>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</si>
  <si>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</si>
  <si>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</si>
  <si>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</si>
  <si>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</si>
  <si>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</si>
  <si>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</si>
  <si>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</si>
  <si>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</si>
  <si>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</si>
  <si>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</si>
  <si>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</si>
  <si>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</si>
  <si>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</si>
  <si>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</si>
  <si>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</si>
  <si>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</si>
  <si>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</si>
  <si>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</si>
  <si>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</si>
  <si>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</si>
  <si>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</si>
  <si>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</si>
  <si>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</si>
  <si>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</si>
  <si>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</si>
  <si>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</si>
  <si>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</si>
  <si>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</si>
  <si>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</si>
  <si>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</si>
  <si>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</si>
  <si>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</si>
  <si>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</si>
  <si>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</si>
  <si>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</si>
  <si>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</si>
  <si>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</si>
  <si>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</si>
  <si>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</si>
  <si>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</si>
  <si>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</si>
  <si>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</si>
  <si>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</si>
  <si>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</si>
  <si>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</si>
  <si>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</si>
  <si>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</si>
  <si>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</si>
  <si>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</si>
  <si>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</si>
  <si>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</si>
  <si>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</si>
  <si>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</si>
  <si>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</si>
  <si>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</si>
  <si>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</si>
  <si>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</si>
  <si>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</si>
  <si>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</si>
  <si>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</si>
  <si>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</si>
  <si>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</si>
  <si>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</si>
  <si>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</si>
  <si>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</si>
  <si>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</si>
  <si>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</si>
  <si>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</si>
  <si>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</si>
  <si>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</si>
  <si>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</si>
  <si>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</si>
  <si>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</si>
  <si>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</si>
  <si>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</si>
  <si>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</si>
  <si>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</si>
  <si>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</si>
  <si>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</si>
  <si>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</si>
  <si>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</si>
  <si>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</si>
  <si>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</si>
  <si>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</si>
  <si>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</si>
  <si>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</si>
  <si>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</si>
  <si>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</si>
  <si>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</si>
  <si>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</si>
  <si>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</si>
  <si>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</si>
  <si>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</si>
  <si>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</si>
  <si>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</si>
  <si>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</si>
  <si>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</si>
  <si>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</si>
  <si>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</si>
  <si>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</si>
  <si>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</si>
  <si>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</si>
  <si>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</si>
  <si>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</si>
  <si>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</si>
  <si>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</si>
  <si>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</si>
  <si>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</si>
  <si>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</si>
  <si>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</si>
  <si>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</si>
  <si>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</si>
  <si>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</si>
  <si>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</si>
  <si>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</si>
  <si>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</si>
  <si>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</si>
  <si>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</si>
  <si>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</si>
  <si>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</si>
  <si>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</si>
  <si>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</si>
  <si>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</si>
  <si>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</si>
  <si>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</si>
  <si>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</si>
  <si>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</si>
  <si>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</si>
  <si>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</si>
  <si>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</si>
  <si>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</si>
  <si>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</si>
  <si>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</si>
  <si>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</si>
  <si>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</si>
  <si>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</si>
  <si>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</si>
  <si>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</si>
  <si>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</si>
  <si>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</si>
  <si>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</si>
  <si>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</si>
  <si>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</si>
  <si>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</si>
  <si>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</si>
  <si>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</si>
  <si>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</si>
  <si>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</si>
  <si>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</si>
  <si>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</si>
  <si>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</si>
  <si>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</si>
  <si>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</si>
  <si>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</si>
  <si>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</si>
  <si>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</si>
  <si>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</si>
  <si>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</si>
  <si>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</si>
  <si>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</si>
  <si>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</si>
  <si>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</si>
  <si>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</si>
  <si>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</si>
  <si>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</si>
  <si>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</si>
  <si>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</si>
  <si>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</si>
  <si>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</si>
  <si>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</si>
  <si>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</si>
  <si>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</si>
  <si>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</si>
  <si>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</si>
  <si>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</si>
  <si>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</si>
  <si>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</si>
  <si>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</si>
  <si>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</si>
  <si>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</si>
  <si>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</si>
  <si>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</si>
  <si>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</si>
  <si>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</si>
  <si>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</si>
  <si>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</si>
  <si>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</si>
  <si>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</si>
  <si>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</si>
  <si>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</si>
  <si>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</si>
  <si>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</si>
  <si>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</si>
  <si>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</si>
  <si>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</si>
  <si>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</si>
  <si>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</si>
  <si>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</si>
  <si>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</si>
  <si>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</si>
  <si>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</si>
  <si>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</si>
  <si>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</si>
  <si>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</si>
  <si>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</si>
  <si>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</si>
  <si>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</si>
  <si>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</si>
  <si>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</si>
  <si>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</si>
  <si>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</si>
  <si>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</si>
  <si>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</si>
  <si>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</si>
  <si>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</si>
  <si>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</si>
  <si>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</si>
  <si>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</si>
  <si>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</si>
  <si>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</si>
  <si>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</si>
  <si>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</si>
  <si>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</si>
  <si>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</si>
  <si>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</si>
  <si>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</si>
  <si>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</si>
  <si>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</si>
  <si>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</si>
  <si>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</si>
  <si>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</si>
  <si>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</si>
  <si>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</si>
  <si>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</si>
  <si>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</si>
  <si>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</si>
  <si>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</si>
  <si>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</si>
  <si>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</si>
  <si>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</si>
  <si>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</si>
  <si>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</si>
  <si>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</si>
  <si>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</si>
  <si>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</si>
  <si>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</si>
  <si>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</si>
  <si>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</si>
  <si>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</si>
  <si>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</si>
  <si>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</si>
  <si>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</si>
  <si>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</si>
  <si>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</si>
  <si>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</si>
  <si>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</si>
  <si>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</si>
  <si>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</si>
  <si>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</si>
  <si>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</si>
  <si>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</si>
  <si>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</si>
  <si>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</si>
  <si>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</si>
  <si>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</si>
  <si>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</si>
  <si>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</si>
  <si>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</si>
  <si>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</si>
  <si>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</si>
  <si>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</si>
  <si>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</si>
  <si>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</si>
  <si>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</si>
  <si>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</si>
  <si>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</si>
  <si>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</si>
  <si>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</si>
  <si>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</si>
  <si>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</si>
  <si>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</si>
  <si>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</si>
  <si>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</si>
  <si>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</si>
  <si>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</si>
  <si>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</si>
  <si>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</si>
  <si>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</si>
  <si>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</si>
  <si>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</si>
  <si>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</si>
  <si>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</si>
  <si>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</si>
  <si>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</si>
  <si>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</si>
  <si>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</si>
  <si>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</si>
  <si>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</si>
  <si>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</si>
  <si>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</si>
  <si>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</si>
  <si>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</si>
  <si>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</si>
  <si>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</si>
  <si>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</si>
  <si>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</si>
  <si>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</si>
  <si>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</si>
  <si>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</si>
  <si>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</si>
  <si>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</si>
  <si>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</si>
  <si>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</si>
  <si>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</si>
  <si>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</si>
  <si>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</si>
  <si>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</si>
  <si>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</si>
  <si>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</si>
  <si>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</si>
  <si>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</si>
  <si>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</si>
  <si>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</si>
  <si>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</si>
  <si>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</si>
  <si>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</si>
  <si>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</si>
  <si>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</si>
  <si>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</si>
  <si>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</si>
  <si>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</si>
  <si>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</si>
  <si>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</si>
  <si>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</si>
  <si>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</si>
  <si>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</si>
  <si>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</si>
  <si>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</si>
  <si>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</si>
  <si>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</si>
  <si>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</si>
  <si>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</si>
  <si>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</si>
  <si>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</si>
  <si>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</si>
  <si>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</si>
  <si>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</si>
  <si>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</si>
  <si>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</si>
  <si>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</si>
  <si>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</si>
  <si>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</si>
  <si>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</si>
  <si>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</si>
  <si>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</si>
  <si>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</si>
  <si>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</si>
  <si>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</si>
  <si>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</si>
  <si>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</si>
  <si>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</si>
  <si>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</si>
  <si>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</si>
  <si>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</si>
  <si>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</si>
  <si>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</si>
  <si>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</si>
  <si>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</si>
  <si>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</si>
  <si>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</si>
  <si>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</si>
  <si>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</si>
  <si>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</si>
  <si>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</si>
  <si>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</si>
  <si>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</si>
  <si>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</si>
  <si>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</si>
  <si>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</si>
  <si>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</si>
  <si>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</si>
  <si>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</si>
  <si>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</si>
  <si>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</si>
  <si>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</si>
  <si>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</si>
  <si>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</si>
  <si>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</si>
  <si>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</si>
  <si>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</si>
  <si>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</si>
  <si>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</si>
  <si>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</si>
  <si>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</si>
  <si>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</si>
  <si>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</si>
  <si>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</si>
  <si>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</si>
  <si>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</si>
  <si>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</si>
  <si>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</si>
  <si>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</si>
  <si>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</si>
  <si>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</si>
  <si>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</si>
  <si>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</si>
  <si>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</si>
  <si>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</si>
  <si>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</si>
  <si>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</si>
  <si>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</si>
  <si>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</si>
  <si>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</si>
  <si>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</si>
  <si>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</si>
  <si>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</si>
  <si>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</si>
  <si>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</si>
  <si>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</si>
  <si>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</si>
  <si>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</si>
  <si>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</si>
  <si>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</si>
  <si>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</si>
  <si>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</si>
  <si>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</si>
  <si>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</si>
  <si>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</si>
  <si>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</si>
  <si>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</si>
  <si>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</si>
  <si>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</si>
  <si>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</si>
  <si>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</si>
  <si>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</si>
  <si>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</si>
  <si>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</si>
  <si>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</si>
  <si>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</si>
  <si>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</si>
  <si>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</si>
  <si>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</si>
  <si>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</si>
  <si>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</si>
  <si>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</si>
  <si>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</si>
  <si>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</si>
  <si>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</si>
  <si>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</si>
  <si>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</si>
  <si>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</si>
  <si>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</si>
  <si>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</si>
  <si>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</si>
  <si>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</si>
  <si>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</si>
  <si>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</si>
  <si>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</si>
  <si>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</si>
  <si>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</si>
  <si>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</si>
  <si>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</si>
  <si>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</si>
  <si>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</si>
  <si>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</si>
  <si>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</si>
  <si>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</si>
  <si>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</si>
  <si>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</si>
  <si>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</si>
  <si>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</si>
  <si>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</si>
  <si>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</si>
  <si>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</si>
  <si>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</si>
  <si>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</si>
  <si>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</si>
  <si>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</si>
  <si>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</si>
  <si>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</si>
  <si>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</si>
  <si>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</si>
  <si>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</si>
  <si>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</si>
  <si>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</si>
  <si>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</si>
  <si>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</si>
  <si>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</si>
  <si>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</si>
  <si>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</si>
  <si>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</si>
  <si>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</si>
  <si>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</si>
  <si>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</si>
  <si>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</si>
  <si>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</si>
  <si>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</si>
  <si>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</si>
  <si>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</si>
  <si>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</si>
  <si>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</si>
  <si>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</si>
  <si>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</si>
  <si>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</si>
  <si>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</si>
  <si>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</si>
  <si>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</si>
  <si>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</si>
  <si>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</si>
  <si>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</si>
  <si>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</si>
  <si>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</si>
  <si>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</si>
  <si>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</si>
  <si>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</si>
  <si>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</si>
  <si>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</si>
  <si>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</si>
  <si>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</si>
  <si>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</si>
  <si>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</si>
  <si>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</si>
  <si>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</si>
  <si>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</si>
  <si>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</si>
  <si>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</si>
  <si>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</si>
  <si>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</si>
  <si>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</si>
  <si>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</si>
  <si>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</si>
  <si>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</si>
  <si>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</si>
  <si>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</si>
  <si>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</si>
  <si>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</si>
  <si>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</si>
  <si>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</si>
  <si>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</si>
  <si>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</si>
  <si>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</si>
  <si>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</si>
  <si>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</si>
  <si>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</si>
  <si>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</si>
  <si>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</si>
  <si>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</si>
  <si>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</si>
  <si>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</si>
  <si>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</si>
  <si>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</si>
  <si>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</si>
  <si>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</si>
  <si>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</si>
  <si>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</si>
  <si>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</si>
  <si>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</si>
  <si>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</si>
  <si>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</si>
  <si>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</si>
  <si>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</si>
  <si>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</si>
  <si>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</si>
  <si>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</si>
  <si>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</si>
  <si>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</si>
  <si>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</si>
  <si>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</si>
  <si>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</si>
  <si>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</si>
  <si>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</si>
  <si>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</si>
  <si>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</si>
  <si>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</si>
  <si>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</si>
  <si>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</si>
  <si>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</si>
  <si>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</si>
  <si>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</si>
  <si>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</si>
  <si>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</si>
  <si>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</si>
  <si>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</si>
  <si>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</si>
  <si>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</si>
  <si>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</si>
  <si>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</si>
  <si>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</si>
  <si>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</si>
  <si>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</si>
  <si>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</si>
  <si>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</si>
  <si>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</si>
  <si>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</si>
  <si>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</si>
  <si>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</si>
  <si>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</si>
  <si>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</si>
  <si>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</si>
  <si>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</si>
  <si>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</si>
  <si>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</si>
  <si>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</si>
  <si>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</si>
  <si>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</si>
  <si>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</si>
  <si>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</si>
  <si>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</si>
  <si>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</si>
  <si>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</si>
  <si>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</si>
  <si>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</si>
  <si>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</si>
  <si>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</si>
  <si>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</si>
  <si>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</si>
  <si>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</si>
  <si>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</si>
  <si>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</si>
  <si>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</si>
  <si>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</si>
  <si>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</si>
  <si>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</si>
  <si>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</si>
  <si>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</si>
  <si>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</si>
  <si>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</si>
  <si>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</si>
  <si>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</si>
  <si>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</si>
  <si>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</si>
  <si>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</si>
  <si>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</si>
  <si>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</si>
  <si>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</si>
  <si>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</si>
  <si>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</si>
  <si>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</si>
  <si>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</si>
  <si>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</si>
  <si>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</si>
  <si>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</si>
  <si>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</si>
  <si>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</si>
  <si>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</si>
  <si>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</si>
  <si>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</si>
  <si>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</si>
  <si>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</si>
  <si>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</si>
  <si>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</si>
  <si>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</si>
  <si>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</si>
  <si>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</si>
  <si>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</si>
  <si>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</si>
  <si>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</si>
  <si>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</si>
  <si>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</si>
  <si>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</si>
  <si>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</si>
  <si>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</si>
  <si>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</si>
  <si>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</si>
  <si>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</si>
  <si>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</si>
  <si>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</si>
  <si>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</si>
  <si>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</si>
  <si>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</si>
  <si>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</si>
  <si>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</si>
  <si>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</si>
  <si>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</si>
  <si>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</si>
  <si>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</si>
  <si>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</si>
  <si>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</si>
  <si>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</si>
  <si>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</si>
  <si>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</si>
  <si>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</si>
  <si>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</si>
  <si>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</si>
  <si>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</si>
  <si>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</si>
  <si>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</si>
  <si>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</si>
  <si>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</si>
  <si>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</si>
  <si>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</si>
  <si>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</si>
  <si>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</si>
  <si>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</si>
  <si>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</si>
  <si>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</si>
  <si>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</si>
  <si>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</si>
  <si>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</si>
  <si>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</si>
  <si>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</si>
  <si>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</si>
  <si>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</si>
  <si>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</si>
  <si>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</si>
  <si>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</si>
  <si>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</si>
  <si>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</si>
  <si>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</si>
  <si>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</si>
  <si>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</si>
  <si>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</si>
  <si>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</si>
  <si>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</si>
  <si>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</si>
  <si>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</si>
  <si>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</si>
  <si>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</si>
  <si>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</si>
  <si>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</si>
  <si>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</si>
  <si>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</si>
  <si>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</si>
  <si>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</si>
  <si>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</si>
  <si>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</si>
  <si>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</si>
  <si>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</si>
  <si>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</si>
  <si>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</si>
  <si>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</si>
  <si>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</si>
  <si>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</si>
  <si>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</si>
  <si>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</si>
  <si>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</si>
  <si>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</si>
  <si>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</si>
  <si>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</si>
  <si>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</si>
  <si>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</si>
  <si>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</si>
  <si>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</si>
  <si>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</si>
  <si>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</si>
  <si>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</si>
  <si>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</si>
  <si>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</si>
  <si>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</si>
  <si>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</si>
  <si>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</si>
  <si>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</si>
  <si>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</si>
  <si>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</si>
  <si>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</si>
  <si>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</si>
  <si>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</si>
  <si>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</si>
  <si>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</si>
  <si>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</si>
  <si>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</si>
  <si>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</si>
  <si>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</si>
  <si>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</si>
  <si>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</si>
  <si>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</si>
  <si>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</si>
  <si>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</si>
  <si>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</si>
  <si>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</si>
  <si>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</si>
  <si>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</si>
  <si>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</si>
  <si>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</si>
  <si>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</si>
  <si>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</si>
  <si>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</si>
  <si>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</si>
  <si>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</si>
  <si>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</si>
  <si>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</si>
  <si>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</si>
  <si>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</si>
  <si>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</si>
  <si>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</si>
  <si>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</si>
  <si>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</si>
  <si>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</si>
  <si>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</si>
  <si>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</si>
  <si>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</si>
  <si>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</si>
  <si>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</si>
  <si>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</si>
  <si>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</si>
  <si>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</si>
  <si>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</si>
  <si>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</si>
  <si>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</si>
  <si>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</si>
  <si>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</si>
  <si>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</si>
  <si>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</si>
  <si>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</si>
  <si>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</si>
  <si>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</si>
  <si>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</si>
  <si>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</si>
  <si>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</si>
  <si>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</si>
  <si>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</si>
  <si>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</si>
  <si>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</si>
  <si>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</si>
  <si>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</si>
  <si>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</si>
  <si>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</si>
  <si>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</si>
  <si>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</si>
  <si>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</si>
  <si>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</si>
  <si>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</si>
  <si>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</si>
  <si>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</si>
  <si>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</si>
  <si>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</si>
  <si>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</si>
  <si>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</si>
  <si>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</si>
  <si>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</si>
  <si>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</si>
  <si>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</si>
  <si>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</si>
  <si>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</si>
  <si>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</si>
  <si>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</si>
  <si>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</si>
  <si>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</si>
  <si>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</si>
  <si>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</si>
  <si>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</si>
  <si>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</si>
  <si>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</si>
  <si>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</si>
  <si>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</si>
  <si>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</si>
  <si>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</si>
  <si>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</si>
  <si>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</si>
  <si>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</si>
  <si>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</si>
  <si>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</si>
  <si>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</si>
  <si>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</si>
  <si>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</si>
  <si>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</si>
  <si>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</si>
  <si>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</si>
  <si>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</si>
  <si>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</si>
  <si>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</si>
  <si>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</si>
  <si>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</si>
  <si>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</si>
  <si>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</si>
  <si>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</si>
  <si>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</si>
  <si>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</si>
  <si>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</si>
  <si>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</si>
  <si>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</si>
  <si>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</si>
  <si>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</si>
  <si>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</si>
  <si>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</si>
  <si>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</si>
  <si>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</si>
  <si>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</si>
  <si>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</si>
  <si>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</si>
  <si>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</si>
  <si>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</si>
  <si>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</si>
  <si>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</si>
  <si>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</si>
  <si>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</si>
  <si>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</si>
  <si>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</si>
  <si>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</si>
  <si>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</si>
  <si>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</si>
  <si>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</si>
  <si>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</si>
  <si>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</si>
  <si>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</si>
  <si>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</si>
  <si>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</si>
  <si>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</si>
  <si>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</si>
  <si>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</si>
  <si>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</si>
  <si>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</si>
  <si>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</si>
  <si>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</si>
  <si>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</si>
  <si>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</si>
  <si>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</si>
  <si>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</si>
  <si>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</si>
  <si>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</si>
  <si>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</si>
  <si>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</si>
  <si>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</si>
  <si>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</si>
  <si>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</si>
  <si>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</si>
  <si>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</si>
  <si>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</si>
  <si>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</si>
  <si>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</si>
  <si>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</si>
  <si>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</si>
  <si>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</si>
  <si>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</si>
  <si>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</si>
  <si>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</si>
  <si>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</si>
  <si>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</si>
  <si>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</si>
  <si>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</si>
  <si>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</si>
  <si>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</si>
  <si>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</si>
  <si>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</si>
  <si>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</si>
  <si>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</si>
  <si>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</si>
  <si>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</si>
  <si>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</si>
  <si>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</si>
  <si>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</si>
  <si>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</si>
  <si>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</si>
  <si>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</si>
  <si>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</si>
  <si>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</si>
  <si>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</si>
  <si>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</si>
  <si>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</si>
  <si>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</si>
  <si>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</si>
  <si>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</si>
  <si>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</si>
  <si>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</si>
  <si>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</si>
  <si>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</si>
  <si>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</si>
  <si>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</si>
  <si>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</si>
  <si>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</si>
  <si>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</si>
  <si>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</si>
  <si>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</si>
  <si>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</si>
  <si>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</si>
  <si>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</si>
  <si>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</si>
  <si>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</si>
  <si>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</si>
  <si>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</si>
  <si>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</si>
  <si>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</si>
  <si>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</si>
  <si>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</si>
  <si>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</si>
  <si>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</si>
  <si>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</si>
  <si>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</si>
  <si>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</si>
  <si>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</si>
  <si>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</si>
  <si>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</si>
  <si>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</si>
  <si>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</si>
  <si>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</si>
  <si>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</si>
  <si>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</si>
  <si>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</si>
  <si>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</si>
  <si>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</si>
  <si>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</si>
  <si>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</si>
  <si>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</si>
  <si>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</si>
  <si>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</si>
  <si>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</si>
  <si>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</si>
  <si>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</si>
  <si>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</si>
  <si>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</si>
  <si>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</si>
  <si>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</si>
  <si>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</si>
  <si>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</si>
  <si>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</si>
  <si>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</si>
  <si>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</si>
  <si>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</si>
  <si>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</si>
  <si>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</si>
  <si>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</si>
  <si>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</si>
  <si>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</si>
  <si>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</si>
  <si>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</si>
  <si>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</si>
  <si>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</si>
  <si>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</si>
  <si>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</si>
  <si>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</si>
  <si>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</si>
  <si>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</si>
  <si>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</si>
  <si>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</si>
  <si>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</si>
  <si>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</si>
  <si>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</si>
  <si>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</si>
  <si>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</si>
  <si>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</si>
  <si>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</si>
  <si>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</si>
  <si>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</si>
  <si>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</si>
  <si>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</si>
  <si>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</si>
  <si>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</si>
  <si>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</si>
  <si>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</si>
  <si>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</si>
  <si>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</si>
  <si>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</si>
  <si>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</si>
  <si>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</si>
  <si>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</si>
  <si>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</si>
  <si>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</si>
  <si>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</si>
  <si>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</si>
  <si>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</si>
  <si>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</si>
  <si>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</si>
  <si>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</si>
  <si>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</si>
  <si>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</si>
  <si>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</si>
  <si>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</si>
  <si>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</si>
  <si>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</si>
  <si>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</si>
  <si>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</si>
  <si>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</si>
  <si>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</si>
  <si>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</si>
  <si>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</si>
  <si>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</si>
  <si>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</si>
  <si>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</si>
  <si>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</si>
  <si>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</si>
  <si>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</si>
  <si>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</si>
  <si>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</si>
  <si>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</si>
  <si>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</si>
  <si>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</si>
  <si>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</si>
  <si>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</si>
  <si>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</si>
  <si>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</si>
  <si>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</si>
  <si>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</si>
  <si>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</si>
  <si>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</si>
  <si>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</si>
  <si>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</si>
  <si>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</si>
  <si>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</si>
  <si>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</si>
  <si>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</si>
  <si>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</si>
  <si>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</si>
  <si>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</si>
  <si>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</si>
  <si>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</si>
  <si>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</si>
  <si>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</si>
  <si>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</si>
  <si>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</si>
  <si>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</si>
  <si>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</si>
  <si>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</si>
  <si>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</si>
  <si>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</si>
  <si>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</si>
  <si>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</si>
  <si>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</si>
  <si>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</si>
  <si>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</si>
  <si>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</si>
  <si>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</si>
  <si>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</si>
  <si>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</si>
  <si>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</si>
  <si>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</si>
  <si>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</si>
  <si>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</si>
  <si>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</si>
  <si>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</si>
  <si>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</si>
  <si>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</si>
  <si>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</si>
  <si>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</si>
  <si>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</si>
  <si>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</si>
  <si>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</si>
  <si>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</si>
  <si>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</si>
  <si>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</si>
  <si>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</si>
  <si>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</si>
  <si>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</si>
  <si>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</si>
  <si>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</si>
  <si>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</si>
  <si>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</si>
  <si>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</si>
  <si>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</si>
  <si>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</si>
  <si>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</si>
  <si>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</si>
  <si>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</si>
  <si>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</si>
  <si>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</si>
  <si>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</si>
  <si>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</si>
  <si>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</si>
  <si>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</si>
  <si>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</si>
  <si>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</si>
  <si>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</si>
  <si>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</si>
  <si>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</si>
  <si>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</si>
  <si>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</si>
  <si>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</si>
  <si>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</si>
  <si>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</si>
  <si>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</si>
  <si>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</si>
  <si>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</si>
  <si>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</si>
  <si>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</si>
  <si>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</si>
  <si>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</si>
  <si>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</si>
  <si>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</si>
  <si>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</si>
  <si>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</si>
  <si>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</si>
  <si>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</si>
  <si>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</si>
  <si>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</si>
  <si>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</si>
  <si>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</si>
  <si>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</si>
  <si>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</si>
  <si>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</si>
  <si>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</si>
  <si>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</si>
  <si>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</si>
  <si>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</si>
  <si>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</si>
  <si>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</si>
  <si>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</si>
  <si>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</si>
  <si>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</si>
  <si>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</si>
  <si>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</si>
  <si>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</si>
  <si>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</si>
  <si>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</si>
  <si>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</si>
  <si>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</si>
  <si>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</si>
  <si>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</si>
  <si>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</si>
  <si>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</si>
  <si>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</si>
  <si>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</si>
  <si>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</si>
  <si>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</si>
  <si>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</si>
  <si>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</si>
  <si>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</si>
  <si>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</si>
  <si>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</si>
  <si>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</si>
  <si>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</si>
  <si>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</si>
  <si>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</si>
  <si>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</si>
  <si>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</si>
  <si>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</si>
  <si>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</si>
  <si>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</si>
  <si>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</si>
  <si>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</si>
  <si>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</si>
  <si>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</si>
  <si>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</si>
  <si>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</si>
  <si>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</si>
  <si>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</si>
  <si>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</si>
  <si>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</si>
  <si>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</si>
  <si>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</si>
  <si>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</si>
  <si>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</si>
  <si>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</si>
  <si>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</si>
  <si>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</si>
  <si>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</si>
  <si>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</si>
  <si>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</si>
  <si>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</si>
  <si>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</si>
  <si>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</si>
  <si>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</si>
  <si>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</si>
  <si>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</si>
  <si>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</si>
  <si>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</si>
  <si>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</si>
  <si>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</si>
  <si>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</si>
  <si>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</si>
  <si>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</si>
  <si>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</si>
  <si>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</si>
  <si>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</si>
  <si>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</si>
  <si>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</si>
  <si>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</si>
  <si>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</si>
  <si>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</si>
  <si>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</si>
  <si>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</si>
  <si>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</si>
  <si>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</si>
  <si>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</si>
  <si>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</si>
  <si>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</si>
  <si>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</si>
  <si>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</si>
  <si>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</si>
  <si>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</si>
  <si>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</si>
  <si>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</si>
  <si>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</si>
  <si>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</si>
  <si>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</si>
  <si>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</si>
  <si>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</si>
  <si>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</si>
  <si>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</si>
  <si>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</si>
  <si>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</si>
  <si>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</si>
  <si>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</si>
  <si>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</si>
  <si>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</si>
  <si>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</si>
  <si>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</si>
  <si>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</si>
  <si>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</si>
  <si>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</si>
  <si>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</si>
  <si>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</si>
  <si>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</si>
  <si>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</si>
  <si>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</si>
  <si>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</si>
  <si>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</si>
  <si>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</si>
  <si>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</si>
  <si>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</si>
  <si>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</si>
  <si>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</si>
  <si>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</si>
  <si>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</si>
  <si>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</si>
  <si>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</si>
  <si>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</si>
  <si>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</si>
  <si>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</si>
  <si>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</si>
  <si>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</si>
  <si>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</si>
  <si>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</si>
  <si>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</si>
  <si>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</si>
  <si>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</si>
  <si>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</si>
  <si>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</si>
  <si>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</si>
  <si>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</si>
  <si>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</si>
  <si>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</si>
  <si>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</si>
  <si>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</si>
  <si>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</si>
  <si>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</si>
  <si>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</si>
  <si>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</si>
  <si>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</si>
  <si>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</si>
  <si>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</si>
  <si>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</si>
  <si>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</si>
  <si>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</si>
  <si>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</si>
  <si>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</si>
  <si>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</si>
  <si>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</si>
  <si>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</si>
  <si>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</si>
  <si>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</si>
  <si>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</si>
  <si>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</si>
  <si>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</si>
  <si>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</si>
  <si>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</si>
  <si>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</si>
  <si>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</si>
  <si>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</si>
  <si>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</si>
  <si>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</si>
  <si>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</si>
  <si>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</si>
  <si>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</si>
  <si>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</si>
  <si>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</si>
  <si>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</si>
  <si>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</si>
  <si>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</si>
  <si>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</si>
  <si>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</si>
  <si>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</si>
  <si>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</si>
  <si>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</si>
  <si>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</si>
  <si>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</si>
  <si>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</si>
  <si>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</si>
  <si>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</si>
  <si>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</si>
  <si>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</si>
  <si>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</si>
  <si>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</si>
  <si>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</si>
  <si>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</si>
  <si>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</si>
  <si>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</si>
  <si>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</si>
  <si>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</si>
  <si>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</si>
  <si>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</si>
  <si>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</si>
  <si>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</si>
  <si>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</si>
  <si>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</si>
  <si>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</si>
  <si>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</si>
  <si>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</si>
  <si>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</si>
  <si>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</si>
  <si>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</si>
  <si>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</si>
  <si>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</si>
  <si>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</si>
  <si>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</si>
  <si>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</si>
  <si>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</si>
  <si>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</si>
  <si>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</si>
  <si>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</si>
  <si>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</si>
  <si>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</si>
  <si>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</si>
  <si>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</si>
  <si>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</si>
  <si>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</si>
  <si>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</si>
  <si>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</si>
  <si>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</si>
  <si>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</si>
  <si>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</si>
  <si>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</si>
  <si>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</si>
  <si>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</si>
  <si>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</si>
  <si>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</si>
  <si>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</si>
  <si>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</si>
  <si>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</si>
  <si>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</si>
  <si>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</si>
  <si>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</si>
  <si>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</si>
  <si>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</si>
  <si>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</si>
  <si>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</si>
  <si>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</si>
  <si>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</si>
  <si>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</si>
  <si>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</si>
  <si>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</si>
  <si>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</si>
  <si>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</si>
  <si>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</si>
  <si>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</si>
  <si>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</si>
  <si>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</si>
  <si>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</si>
  <si>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</si>
  <si>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</si>
  <si>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</si>
  <si>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</si>
  <si>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</si>
  <si>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</si>
  <si>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</si>
  <si>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</si>
  <si>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</si>
  <si>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</si>
  <si>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</si>
  <si>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</si>
  <si>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</si>
  <si>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</si>
  <si>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</si>
  <si>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</si>
  <si>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</si>
  <si>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</si>
  <si>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</si>
  <si>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</si>
  <si>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</si>
  <si>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</si>
  <si>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</si>
  <si>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</si>
  <si>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</si>
  <si>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</si>
  <si>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</si>
  <si>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</si>
  <si>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</si>
  <si>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</si>
  <si>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</si>
  <si>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</si>
  <si>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</si>
  <si>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</si>
  <si>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</si>
  <si>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</si>
  <si>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</si>
  <si>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</si>
  <si>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</si>
  <si>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</si>
  <si>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</si>
  <si>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</si>
  <si>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</si>
  <si>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</si>
  <si>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</si>
  <si>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</si>
  <si>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</si>
  <si>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</si>
  <si>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</si>
  <si>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</si>
  <si>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</si>
  <si>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</si>
  <si>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</si>
  <si>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</si>
  <si>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</si>
  <si>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</si>
  <si>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</si>
  <si>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</si>
  <si>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</si>
  <si>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</si>
  <si>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</si>
  <si>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</si>
  <si>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</si>
  <si>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</si>
  <si>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</si>
  <si>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</si>
  <si>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</si>
  <si>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</si>
  <si>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</si>
  <si>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</si>
  <si>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</si>
  <si>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</si>
  <si>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</si>
  <si>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</si>
  <si>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</si>
  <si>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</si>
  <si>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</si>
  <si>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</si>
  <si>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</si>
  <si>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</si>
  <si>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</si>
  <si>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</si>
  <si>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</si>
  <si>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</si>
  <si>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</si>
  <si>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</si>
  <si>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</si>
  <si>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</si>
  <si>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</si>
  <si>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</si>
  <si>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</si>
  <si>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</si>
  <si>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</si>
  <si>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</si>
  <si>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</si>
  <si>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</si>
  <si>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</si>
  <si>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</si>
  <si>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</si>
  <si>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</si>
  <si>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</si>
  <si>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</si>
  <si>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</si>
  <si>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</si>
  <si>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</si>
  <si>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</si>
  <si>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</si>
  <si>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</si>
  <si>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</si>
  <si>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</si>
  <si>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</si>
  <si>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</si>
  <si>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</si>
  <si>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</si>
  <si>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</si>
  <si>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</si>
  <si>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</si>
  <si>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</si>
  <si>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</si>
  <si>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</si>
  <si>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</si>
  <si>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</si>
  <si>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</si>
  <si>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</si>
  <si>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</si>
  <si>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</si>
  <si>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</si>
  <si>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</si>
  <si>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</si>
  <si>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</si>
  <si>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</si>
  <si>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</si>
  <si>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</si>
  <si>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</si>
  <si>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</si>
  <si>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</si>
  <si>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</si>
  <si>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</si>
  <si>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</si>
  <si>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</si>
  <si>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</si>
  <si>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</si>
  <si>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</si>
  <si>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</si>
  <si>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</si>
  <si>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</si>
  <si>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</si>
  <si>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</si>
  <si>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</si>
  <si>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</si>
  <si>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</si>
  <si>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</si>
  <si>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</si>
  <si>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</si>
  <si>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</si>
  <si>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</si>
  <si>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</si>
  <si>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</si>
  <si>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</si>
  <si>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</si>
  <si>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</si>
  <si>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</si>
  <si>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</si>
  <si>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</si>
  <si>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</si>
  <si>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</si>
  <si>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</si>
  <si>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</si>
  <si>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</si>
  <si>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</si>
  <si>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</si>
  <si>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</si>
  <si>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</si>
  <si>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</si>
  <si>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</si>
  <si>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</si>
  <si>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</si>
  <si>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</si>
  <si>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</si>
  <si>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</si>
  <si>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</si>
  <si>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</si>
  <si>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</si>
  <si>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</si>
  <si>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</si>
  <si>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</si>
  <si>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</si>
  <si>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</si>
  <si>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</si>
  <si>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</si>
  <si>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</si>
  <si>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</si>
  <si>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</si>
  <si>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</si>
  <si>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</si>
  <si>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</si>
  <si>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</si>
  <si>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</si>
  <si>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</si>
  <si>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</si>
  <si>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</si>
  <si>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</si>
  <si>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</si>
  <si>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</si>
  <si>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</si>
  <si>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</si>
  <si>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</si>
  <si>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</si>
  <si>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</si>
  <si>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</si>
  <si>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</si>
  <si>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</si>
  <si>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</si>
  <si>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</si>
  <si>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</si>
  <si>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</si>
  <si>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</si>
  <si>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</si>
  <si>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</si>
  <si>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</si>
  <si>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</si>
  <si>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</si>
  <si>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</si>
  <si>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</si>
  <si>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</si>
  <si>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</si>
  <si>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</si>
  <si>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</si>
  <si>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</si>
  <si>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</si>
  <si>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</si>
  <si>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</si>
  <si>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</si>
  <si>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</si>
  <si>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</si>
  <si>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</si>
  <si>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</si>
  <si>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</si>
  <si>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</si>
  <si>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</si>
  <si>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</si>
  <si>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</si>
  <si>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</si>
  <si>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</si>
  <si>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</si>
  <si>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</si>
  <si>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</si>
  <si>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</si>
  <si>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</si>
  <si>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</si>
  <si>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</si>
  <si>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</si>
  <si>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</si>
  <si>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</si>
  <si>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</si>
  <si>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</si>
  <si>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</si>
  <si>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</si>
  <si>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</si>
  <si>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</si>
  <si>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</si>
  <si>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</si>
  <si>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</si>
  <si>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</si>
  <si>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</si>
  <si>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</si>
  <si>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</si>
  <si>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</si>
  <si>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</si>
  <si>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</si>
  <si>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</si>
  <si>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</si>
  <si>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</si>
  <si>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</si>
  <si>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</si>
  <si>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</si>
  <si>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</si>
  <si>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</si>
  <si>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</si>
  <si>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</si>
  <si>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</si>
  <si>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</si>
  <si>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</si>
  <si>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</si>
  <si>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</si>
  <si>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</si>
  <si>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</si>
  <si>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</si>
  <si>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</si>
  <si>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</si>
  <si>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</si>
  <si>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</si>
  <si>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</si>
  <si>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</si>
  <si>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</si>
  <si>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</si>
  <si>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</si>
  <si>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</si>
  <si>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</si>
  <si>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</si>
  <si>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</si>
  <si>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</si>
  <si>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</si>
  <si>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</si>
  <si>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</si>
  <si>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</si>
  <si>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</si>
  <si>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</si>
  <si>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</si>
  <si>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</si>
  <si>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</si>
  <si>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</si>
  <si>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</si>
  <si>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</si>
  <si>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</si>
  <si>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</si>
  <si>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</si>
  <si>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</si>
  <si>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</si>
  <si>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</si>
  <si>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</si>
  <si>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</si>
  <si>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</si>
  <si>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</si>
  <si>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</si>
  <si>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</si>
  <si>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</si>
  <si>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</si>
  <si>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</si>
  <si>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</si>
  <si>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</si>
  <si>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</si>
  <si>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</si>
  <si>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</si>
  <si>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</si>
  <si>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</si>
  <si>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</si>
  <si>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</si>
  <si>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</si>
  <si>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</si>
  <si>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</si>
  <si>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</si>
  <si>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</si>
  <si>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</si>
  <si>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</si>
  <si>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</si>
  <si>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</si>
  <si>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</si>
  <si>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</si>
  <si>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</si>
  <si>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</si>
  <si>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</si>
  <si>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</si>
  <si>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</si>
  <si>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</si>
  <si>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</si>
  <si>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</si>
  <si>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</si>
  <si>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</si>
  <si>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</si>
  <si>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</si>
  <si>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</si>
  <si>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</si>
  <si>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</si>
  <si>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</si>
  <si>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</si>
  <si>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</si>
  <si>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</si>
  <si>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</si>
  <si>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</si>
  <si>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</si>
  <si>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</si>
  <si>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</si>
  <si>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</si>
  <si>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</si>
  <si>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</si>
  <si>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</si>
  <si>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</si>
  <si>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</si>
  <si>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</si>
  <si>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</si>
  <si>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</si>
  <si>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</si>
  <si>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</si>
  <si>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</si>
  <si>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</si>
  <si>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</si>
  <si>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</si>
  <si>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</si>
  <si>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</si>
  <si>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</si>
  <si>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</si>
  <si>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</si>
  <si>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</si>
  <si>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</si>
  <si>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</si>
  <si>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</si>
  <si>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</si>
  <si>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</si>
  <si>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</si>
  <si>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</si>
  <si>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</si>
  <si>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</si>
  <si>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</si>
  <si>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</si>
  <si>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</si>
  <si>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</si>
  <si>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</si>
  <si>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</si>
  <si>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</si>
  <si>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</si>
  <si>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</si>
  <si>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</si>
  <si>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</si>
  <si>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</si>
  <si>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</si>
  <si>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</si>
  <si>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</si>
  <si>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</si>
  <si>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</si>
  <si>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</si>
  <si>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</si>
  <si>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</si>
  <si>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</si>
  <si>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</si>
  <si>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</si>
  <si>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</si>
  <si>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</si>
  <si>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</si>
  <si>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</si>
  <si>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</si>
  <si>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</si>
  <si>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</si>
  <si>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</si>
  <si>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</si>
  <si>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</si>
  <si>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</si>
  <si>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</si>
  <si>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</si>
  <si>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</si>
  <si>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</si>
  <si>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</si>
  <si>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</si>
  <si>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</si>
  <si>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</si>
  <si>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</si>
  <si>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</si>
  <si>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</si>
  <si>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</si>
  <si>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</si>
  <si>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</si>
  <si>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</si>
  <si>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</si>
  <si>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</si>
  <si>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</si>
  <si>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</si>
  <si>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</si>
  <si>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</si>
  <si>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</si>
  <si>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</si>
  <si>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</si>
  <si>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</si>
  <si>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</si>
  <si>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</si>
  <si>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</si>
  <si>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</si>
  <si>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</si>
  <si>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</si>
  <si>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</si>
  <si>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</si>
  <si>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</si>
  <si>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</si>
  <si>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</si>
  <si>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</si>
  <si>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</si>
  <si>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</si>
  <si>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</si>
  <si>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</si>
  <si>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</si>
  <si>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</si>
  <si>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</si>
  <si>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</si>
  <si>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</si>
  <si>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</si>
  <si>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</si>
  <si>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</si>
  <si>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</si>
  <si>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</si>
  <si>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</si>
  <si>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</si>
  <si>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</si>
  <si>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</si>
  <si>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</si>
  <si>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</si>
  <si>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</si>
  <si>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</si>
  <si>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</si>
  <si>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</si>
  <si>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</si>
  <si>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</si>
  <si>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</si>
  <si>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</si>
  <si>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</si>
  <si>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</si>
  <si>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</si>
  <si>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</si>
  <si>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</si>
  <si>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</si>
  <si>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</si>
  <si>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</si>
  <si>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</si>
  <si>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</si>
  <si>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</si>
  <si>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</si>
  <si>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</si>
  <si>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</si>
  <si>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</si>
  <si>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</si>
  <si>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</si>
  <si>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</si>
  <si>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</si>
  <si>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</si>
  <si>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</si>
  <si>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</si>
  <si>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</si>
  <si>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</si>
  <si>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</si>
  <si>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</si>
  <si>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</si>
  <si>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</si>
  <si>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</si>
  <si>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</si>
  <si>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</si>
  <si>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</si>
  <si>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</si>
  <si>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</si>
  <si>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</si>
  <si>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</si>
  <si>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</si>
  <si>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</si>
  <si>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</si>
  <si>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</si>
  <si>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</si>
  <si>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</si>
  <si>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</si>
  <si>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</si>
  <si>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</si>
  <si>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</si>
  <si>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</si>
  <si>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</si>
  <si>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</si>
  <si>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</si>
  <si>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</si>
  <si>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</si>
  <si>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</si>
  <si>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</si>
  <si>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</si>
  <si>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</si>
  <si>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</si>
  <si>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</si>
  <si>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</si>
  <si>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</si>
  <si>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</si>
  <si>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</si>
  <si>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</si>
  <si>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</si>
  <si>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</si>
  <si>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</si>
  <si>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</si>
  <si>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</si>
  <si>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</si>
  <si>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</si>
  <si>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</si>
  <si>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</si>
  <si>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</si>
  <si>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</si>
  <si>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</si>
  <si>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</si>
  <si>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</si>
  <si>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</si>
  <si>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</si>
  <si>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</si>
  <si>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</si>
  <si>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</si>
  <si>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</si>
  <si>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</si>
  <si>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</si>
  <si>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</si>
  <si>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</si>
  <si>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</si>
  <si>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</si>
  <si>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</si>
  <si>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</si>
  <si>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</si>
  <si>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</si>
  <si>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</si>
  <si>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</si>
  <si>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</si>
  <si>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</si>
  <si>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</si>
  <si>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</si>
  <si>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</si>
  <si>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</si>
  <si>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</si>
  <si>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</si>
  <si>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</si>
  <si>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</si>
  <si>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</si>
  <si>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</si>
  <si>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</si>
  <si>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</si>
  <si>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</si>
  <si>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</si>
  <si>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</si>
  <si>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</si>
  <si>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</si>
  <si>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</si>
  <si>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</si>
  <si>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</si>
  <si>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</si>
  <si>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</si>
  <si>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</si>
  <si>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</si>
  <si>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</si>
  <si>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</si>
  <si>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</si>
  <si>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</si>
  <si>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</si>
  <si>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</si>
  <si>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</si>
  <si>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</si>
  <si>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</si>
  <si>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</si>
  <si>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</si>
  <si>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</si>
  <si>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</si>
  <si>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</si>
  <si>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</si>
  <si>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</si>
  <si>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</si>
  <si>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</si>
  <si>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</si>
  <si>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</si>
  <si>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</si>
  <si>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</si>
  <si>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</si>
  <si>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</si>
  <si>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</si>
  <si>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</si>
  <si>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</si>
  <si>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</si>
  <si>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</si>
  <si>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</si>
  <si>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</si>
  <si>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</si>
  <si>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</si>
  <si>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</si>
  <si>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</si>
  <si>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</si>
  <si>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</si>
  <si>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</si>
  <si>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</si>
  <si>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</si>
  <si>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</si>
  <si>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</si>
  <si>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</si>
  <si>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</si>
  <si>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</si>
  <si>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</si>
  <si>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</si>
  <si>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</si>
  <si>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</si>
  <si>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</si>
  <si>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</si>
  <si>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</si>
  <si>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</si>
  <si>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</si>
  <si>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</si>
  <si>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</si>
  <si>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</si>
  <si>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</si>
  <si>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</si>
  <si>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</si>
  <si>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</si>
  <si>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</si>
  <si>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</si>
  <si>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</si>
  <si>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</si>
  <si>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</si>
  <si>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</si>
  <si>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</si>
  <si>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</si>
  <si>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</si>
  <si>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</si>
  <si>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</si>
  <si>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</si>
  <si>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</si>
  <si>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</si>
  <si>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</si>
  <si>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</si>
  <si>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</si>
  <si>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</si>
  <si>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</si>
  <si>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</si>
  <si>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</si>
  <si>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</si>
  <si>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</si>
  <si>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</si>
  <si>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</si>
  <si>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</si>
  <si>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</si>
  <si>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</si>
  <si>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</si>
  <si>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</si>
  <si>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</si>
  <si>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</si>
  <si>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</si>
  <si>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</si>
  <si>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</si>
  <si>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</si>
  <si>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</si>
  <si>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</si>
  <si>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</si>
  <si>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</si>
  <si>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</si>
  <si>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</si>
  <si>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</si>
  <si>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</si>
  <si>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</si>
  <si>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</si>
  <si>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</si>
  <si>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</si>
  <si>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</si>
  <si>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</si>
  <si>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</si>
  <si>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</si>
  <si>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</si>
  <si>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</si>
  <si>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</si>
  <si>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</si>
  <si>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</si>
  <si>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</si>
  <si>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</si>
  <si>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</si>
  <si>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</si>
  <si>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</si>
  <si>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</si>
  <si>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</si>
  <si>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</si>
  <si>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</si>
  <si>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</si>
  <si>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</si>
  <si>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</si>
  <si>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</si>
  <si>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</si>
  <si>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</si>
  <si>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</si>
  <si>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</si>
  <si>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</si>
  <si>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</si>
  <si>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</si>
  <si>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</si>
  <si>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</si>
  <si>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</si>
  <si>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</si>
  <si>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</si>
  <si>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</si>
  <si>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</si>
  <si>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</si>
  <si>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</si>
  <si>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</si>
  <si>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</si>
  <si>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</si>
  <si>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</si>
  <si>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</si>
  <si>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</si>
  <si>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</si>
  <si>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</si>
  <si>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</si>
  <si>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</si>
  <si>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</si>
  <si>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</si>
  <si>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</si>
  <si>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</si>
  <si>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</si>
  <si>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</si>
  <si>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</si>
  <si>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</si>
  <si>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</si>
  <si>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</si>
  <si>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</si>
  <si>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</si>
  <si>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</si>
  <si>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</si>
  <si>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</si>
  <si>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</si>
  <si>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</si>
  <si>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</si>
  <si>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</si>
  <si>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</si>
  <si>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</si>
  <si>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</si>
  <si>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</si>
  <si>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</si>
  <si>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</si>
  <si>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</si>
  <si>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</si>
  <si>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</si>
  <si>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</si>
  <si>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</si>
  <si>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</si>
  <si>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</si>
  <si>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</si>
  <si>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</si>
  <si>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</si>
  <si>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</si>
  <si>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</si>
  <si>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</si>
  <si>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</si>
  <si>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</si>
  <si>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</si>
  <si>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</si>
  <si>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</si>
  <si>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</si>
  <si>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</si>
  <si>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</si>
  <si>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</si>
  <si>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</si>
  <si>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</si>
  <si>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</si>
  <si>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</si>
  <si>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</si>
  <si>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</si>
  <si>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</si>
  <si>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</si>
  <si>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</si>
  <si>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</si>
  <si>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</si>
  <si>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</si>
  <si>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</si>
  <si>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</si>
  <si>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</si>
  <si>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</si>
  <si>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</si>
  <si>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</si>
  <si>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</si>
  <si>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</si>
  <si>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</si>
  <si>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</si>
  <si>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</si>
  <si>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</si>
  <si>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</si>
  <si>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</si>
  <si>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</si>
  <si>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</si>
  <si>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</si>
  <si>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</si>
  <si>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</si>
  <si>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</si>
  <si>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</si>
  <si>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</si>
  <si>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</si>
  <si>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</si>
  <si>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</si>
  <si>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</si>
  <si>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</si>
  <si>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</si>
  <si>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</si>
  <si>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</si>
  <si>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</si>
  <si>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</si>
  <si>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</si>
  <si>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</si>
  <si>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</si>
  <si>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</si>
  <si>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</si>
  <si>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</si>
  <si>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</si>
  <si>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</si>
  <si>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</si>
  <si>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</si>
  <si>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</si>
  <si>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</si>
  <si>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</si>
  <si>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</si>
  <si>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</si>
  <si>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</si>
  <si>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</si>
  <si>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</si>
  <si>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</si>
  <si>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</si>
  <si>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</si>
  <si>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</si>
  <si>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</si>
  <si>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</si>
  <si>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</si>
  <si>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</si>
  <si>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</si>
  <si>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</si>
  <si>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</si>
  <si>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</si>
  <si>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</si>
  <si>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</si>
  <si>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</si>
  <si>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</si>
  <si>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</si>
  <si>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</si>
  <si>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</si>
  <si>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</si>
  <si>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</si>
  <si>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</si>
  <si>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</si>
  <si>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</si>
  <si>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</si>
  <si>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</si>
  <si>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</si>
  <si>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</si>
  <si>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</si>
  <si>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</si>
  <si>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</si>
  <si>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</si>
  <si>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</si>
  <si>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</si>
  <si>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</si>
  <si>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</si>
  <si>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</si>
  <si>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</si>
  <si>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</si>
  <si>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</si>
  <si>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</si>
  <si>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</si>
  <si>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</si>
  <si>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</si>
  <si>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</si>
  <si>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</si>
  <si>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</si>
  <si>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</si>
  <si>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</si>
  <si>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</si>
  <si>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</si>
  <si>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</si>
  <si>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</si>
  <si>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</si>
  <si>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</si>
  <si>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</si>
  <si>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</si>
  <si>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</si>
  <si>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</si>
  <si>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</si>
  <si>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</si>
  <si>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</si>
  <si>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</si>
  <si>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</si>
  <si>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</si>
  <si>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</si>
  <si>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</si>
  <si>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</si>
  <si>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</si>
  <si>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</si>
  <si>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</si>
  <si>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</si>
  <si>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</si>
  <si>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</si>
  <si>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</si>
  <si>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</si>
  <si>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</si>
  <si>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</si>
  <si>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</si>
  <si>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</si>
  <si>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</si>
  <si>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</si>
  <si>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</si>
  <si>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</si>
  <si>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</si>
  <si>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</si>
  <si>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</si>
  <si>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</si>
  <si>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</si>
  <si>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</si>
  <si>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</si>
  <si>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</si>
  <si>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</si>
  <si>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</si>
  <si>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</si>
  <si>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</si>
  <si>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</si>
  <si>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</si>
  <si>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</si>
  <si>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</si>
  <si>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</si>
  <si>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</si>
  <si>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</si>
  <si>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</si>
  <si>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</si>
  <si>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</si>
  <si>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</si>
  <si>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</si>
  <si>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</si>
  <si>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</si>
  <si>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</si>
  <si>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</si>
  <si>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</si>
  <si>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</si>
  <si>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</si>
  <si>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</si>
  <si>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</si>
  <si>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</si>
  <si>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</si>
  <si>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</si>
  <si>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</si>
  <si>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</si>
  <si>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</si>
  <si>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</si>
  <si>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</si>
  <si>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</si>
  <si>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</si>
  <si>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</si>
  <si>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</si>
  <si>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</si>
  <si>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</si>
  <si>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</si>
  <si>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</si>
  <si>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</si>
  <si>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</si>
  <si>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</si>
  <si>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</si>
  <si>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</si>
  <si>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</si>
  <si>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</si>
  <si>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</si>
  <si>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</si>
  <si>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</si>
  <si>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</si>
  <si>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</si>
  <si>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</si>
  <si>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</si>
  <si>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</si>
  <si>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</si>
  <si>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</si>
  <si>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</si>
  <si>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</si>
  <si>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</si>
  <si>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</si>
  <si>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</si>
  <si>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</si>
  <si>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</si>
  <si>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</si>
  <si>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</si>
  <si>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</si>
  <si>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</si>
  <si>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</si>
  <si>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</si>
  <si>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</si>
  <si>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</si>
  <si>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</si>
  <si>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</si>
  <si>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</si>
  <si>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</si>
  <si>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</si>
  <si>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</si>
  <si>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</si>
  <si>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</si>
  <si>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</si>
  <si>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</si>
  <si>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</si>
  <si>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</si>
  <si>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</si>
  <si>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</si>
  <si>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</si>
  <si>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</si>
  <si>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</si>
  <si>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</si>
  <si>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</si>
  <si>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</si>
  <si>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</si>
  <si>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</si>
  <si>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</si>
  <si>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</si>
  <si>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</si>
  <si>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</si>
  <si>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</si>
  <si>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</si>
  <si>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</si>
  <si>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</si>
  <si>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</si>
  <si>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</si>
  <si>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</si>
  <si>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</si>
  <si>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</si>
  <si>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</si>
  <si>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</si>
  <si>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</si>
  <si>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</si>
  <si>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</si>
  <si>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</si>
  <si>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</si>
  <si>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</si>
  <si>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</si>
  <si>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</si>
  <si>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</si>
  <si>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</si>
  <si>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</si>
  <si>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</si>
  <si>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</si>
  <si>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</si>
  <si>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</si>
  <si>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</si>
  <si>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</si>
  <si>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</si>
  <si>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</si>
  <si>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</si>
  <si>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</si>
  <si>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</si>
  <si>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</si>
  <si>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</si>
  <si>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</si>
  <si>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</si>
  <si>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</si>
  <si>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</si>
  <si>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</si>
  <si>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</si>
  <si>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</si>
  <si>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</si>
  <si>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</si>
  <si>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</si>
  <si>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</si>
  <si>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</si>
  <si>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</si>
  <si>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</si>
  <si>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</si>
  <si>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</si>
  <si>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</si>
  <si>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</si>
  <si>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</si>
  <si>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</si>
  <si>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</si>
  <si>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</si>
  <si>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</si>
  <si>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</si>
  <si>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</si>
  <si>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</si>
  <si>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</si>
  <si>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</si>
  <si>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</si>
  <si>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</si>
  <si>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</si>
  <si>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</si>
  <si>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</si>
  <si>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</si>
  <si>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</si>
  <si>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</si>
  <si>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</si>
  <si>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</si>
  <si>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</si>
  <si>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</si>
  <si>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</si>
  <si>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</si>
  <si>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</si>
  <si>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</si>
  <si>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</si>
  <si>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</si>
  <si>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</si>
  <si>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</si>
  <si>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</si>
  <si>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</si>
  <si>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</si>
  <si>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</si>
  <si>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</si>
  <si>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</si>
  <si>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</si>
  <si>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</si>
  <si>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</si>
  <si>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</si>
  <si>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</si>
  <si>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</si>
  <si>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</si>
  <si>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</si>
  <si>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</si>
  <si>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</si>
  <si>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</si>
  <si>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</si>
  <si>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</si>
  <si>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</si>
  <si>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</si>
  <si>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</si>
  <si>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</si>
  <si>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</si>
  <si>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</si>
  <si>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</si>
  <si>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</si>
  <si>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</si>
  <si>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</si>
  <si>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</si>
  <si>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</si>
  <si>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</si>
  <si>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</si>
  <si>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</si>
  <si>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</si>
  <si>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</si>
  <si>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</si>
  <si>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</si>
  <si>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</si>
  <si>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</si>
  <si>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</si>
  <si>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</si>
  <si>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</si>
  <si>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</si>
  <si>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</si>
  <si>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</si>
  <si>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</si>
  <si>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</si>
  <si>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</si>
  <si>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</si>
  <si>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</si>
  <si>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</si>
  <si>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</si>
  <si>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</si>
  <si>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</si>
  <si>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</si>
  <si>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</si>
  <si>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</si>
  <si>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</si>
  <si>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</si>
  <si>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</si>
  <si>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</si>
  <si>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</si>
  <si>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</si>
  <si>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</si>
  <si>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</si>
  <si>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</si>
  <si>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</si>
  <si>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</si>
  <si>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</si>
  <si>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</si>
  <si>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</si>
  <si>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</si>
  <si>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</si>
  <si>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</si>
  <si>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</si>
  <si>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</si>
  <si>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</si>
  <si>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</si>
  <si>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</si>
  <si>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</si>
  <si>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</si>
  <si>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</si>
  <si>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</si>
  <si>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</si>
  <si>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</si>
  <si>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</si>
  <si>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</si>
  <si>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</si>
  <si>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</si>
  <si>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</si>
  <si>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</si>
  <si>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</si>
  <si>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</si>
  <si>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</si>
  <si>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</si>
  <si>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</si>
  <si>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</si>
  <si>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</si>
  <si>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</si>
  <si>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</si>
  <si>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</si>
  <si>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</si>
  <si>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</si>
  <si>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</si>
  <si>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</si>
  <si>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</si>
  <si>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</si>
  <si>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</si>
  <si>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</si>
  <si>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</si>
  <si>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</si>
  <si>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</si>
  <si>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</si>
  <si>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</si>
  <si>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</si>
  <si>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</si>
  <si>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</si>
  <si>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</si>
  <si>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</si>
  <si>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</si>
  <si>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</si>
  <si>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</si>
  <si>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</si>
  <si>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</si>
  <si>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</si>
  <si>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</si>
  <si>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</si>
  <si>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</si>
  <si>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</si>
  <si>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</si>
  <si>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</si>
  <si>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</si>
  <si>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</si>
  <si>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</si>
  <si>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</si>
  <si>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</si>
  <si>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</si>
  <si>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</si>
  <si>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</si>
  <si>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</si>
  <si>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</si>
  <si>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</si>
  <si>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</si>
  <si>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</si>
  <si>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</si>
  <si>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</si>
  <si>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</si>
  <si>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</si>
  <si>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</si>
  <si>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</si>
  <si>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</si>
  <si>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</si>
  <si>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</si>
  <si>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</si>
  <si>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</si>
  <si>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</si>
  <si>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</si>
  <si>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</si>
  <si>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</si>
  <si>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</si>
  <si>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</si>
  <si>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</si>
  <si>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</si>
  <si>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</si>
  <si>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</si>
  <si>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</si>
  <si>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</si>
  <si>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</si>
  <si>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</si>
  <si>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</si>
  <si>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</si>
  <si>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</si>
  <si>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</si>
  <si>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</si>
  <si>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</si>
  <si>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</si>
  <si>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</si>
  <si>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</si>
  <si>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</si>
  <si>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</si>
  <si>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</si>
  <si>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</si>
  <si>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</si>
  <si>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</si>
  <si>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</si>
  <si>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</si>
  <si>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</si>
  <si>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</si>
  <si>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</si>
  <si>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</si>
  <si>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</si>
  <si>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</si>
  <si>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</si>
  <si>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</si>
  <si>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</si>
  <si>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</si>
  <si>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</si>
  <si>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</si>
  <si>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</si>
  <si>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</si>
  <si>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</si>
  <si>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</si>
  <si>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</si>
  <si>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</si>
  <si>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</si>
  <si>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</si>
  <si>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</si>
  <si>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</si>
  <si>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</si>
  <si>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</si>
  <si>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</si>
  <si>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</si>
  <si>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</si>
  <si>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</si>
  <si>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</si>
  <si>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</si>
  <si>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</si>
  <si>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</si>
  <si>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</si>
  <si>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</si>
  <si>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</si>
  <si>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</si>
  <si>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</si>
  <si>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</si>
  <si>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</si>
  <si>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</si>
  <si>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</si>
  <si>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</si>
  <si>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</si>
  <si>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</si>
  <si>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</si>
  <si>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</si>
  <si>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</si>
  <si>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</si>
  <si>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</si>
  <si>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</si>
  <si>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</si>
  <si>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</si>
  <si>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</si>
  <si>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</si>
  <si>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</si>
  <si>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</si>
  <si>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</si>
  <si>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</si>
  <si>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</si>
  <si>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</si>
  <si>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</si>
  <si>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</si>
  <si>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</si>
  <si>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</si>
  <si>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</si>
  <si>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</si>
  <si>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</si>
  <si>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</si>
  <si>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</si>
  <si>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</si>
  <si>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</si>
  <si>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</si>
  <si>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</si>
  <si>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</si>
  <si>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</si>
  <si>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</si>
  <si>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</si>
  <si>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</si>
  <si>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</si>
  <si>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</si>
  <si>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</si>
  <si>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</si>
  <si>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</si>
  <si>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</si>
  <si>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</si>
  <si>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</si>
  <si>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</si>
  <si>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</si>
  <si>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</si>
  <si>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</si>
  <si>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</si>
  <si>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</si>
  <si>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</si>
  <si>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</si>
  <si>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</si>
  <si>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</si>
  <si>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</si>
  <si>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</si>
  <si>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</si>
  <si>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</si>
  <si>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</si>
  <si>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</si>
  <si>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</si>
  <si>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</si>
  <si>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</si>
  <si>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</si>
  <si>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</si>
  <si>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</si>
  <si>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</si>
  <si>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</si>
  <si>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</si>
  <si>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</si>
  <si>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</si>
  <si>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</si>
  <si>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</si>
  <si>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</si>
  <si>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</si>
  <si>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</si>
  <si>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</si>
  <si>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</si>
  <si>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</si>
  <si>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</si>
  <si>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</si>
  <si>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</si>
  <si>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</si>
  <si>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</si>
  <si>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</si>
  <si>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</si>
  <si>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</si>
  <si>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</si>
  <si>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</si>
  <si>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</si>
  <si>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</si>
  <si>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</si>
  <si>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</si>
  <si>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</si>
  <si>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</si>
  <si>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</si>
  <si>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</si>
  <si>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</si>
  <si>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</si>
  <si>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</si>
  <si>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</si>
  <si>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</si>
  <si>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</si>
  <si>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</si>
  <si>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</si>
  <si>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</si>
  <si>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</si>
  <si>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</si>
  <si>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</si>
  <si>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</si>
  <si>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</si>
  <si>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</si>
  <si>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</si>
  <si>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</si>
  <si>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</si>
  <si>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</si>
  <si>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</si>
  <si>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</si>
  <si>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</si>
  <si>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</si>
  <si>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</si>
  <si>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</si>
  <si>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</si>
  <si>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</si>
  <si>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</si>
  <si>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</si>
  <si>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</si>
  <si>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</si>
  <si>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</si>
  <si>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</si>
  <si>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</si>
  <si>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</si>
  <si>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</si>
  <si>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</si>
  <si>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</si>
  <si>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</si>
  <si>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</si>
  <si>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</si>
  <si>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</si>
  <si>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</si>
  <si>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</si>
  <si>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</si>
  <si>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</si>
  <si>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</si>
  <si>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</si>
  <si>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</si>
  <si>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</si>
  <si>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</si>
  <si>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</si>
  <si>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</si>
  <si>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</si>
  <si>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</si>
  <si>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</si>
  <si>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</si>
  <si>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</si>
  <si>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</si>
  <si>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</si>
  <si>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</si>
  <si>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</si>
  <si>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</si>
  <si>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</si>
  <si>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</si>
  <si>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</si>
  <si>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</si>
  <si>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</si>
  <si>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</si>
  <si>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</si>
  <si>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</si>
  <si>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</si>
  <si>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</si>
  <si>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</si>
  <si>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</si>
  <si>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</si>
  <si>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</si>
  <si>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</si>
  <si>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</si>
  <si>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</si>
  <si>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</si>
  <si>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</si>
  <si>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</si>
  <si>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</si>
  <si>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</si>
  <si>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</si>
  <si>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</si>
  <si>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</si>
  <si>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</si>
  <si>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</si>
  <si>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</si>
  <si>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</si>
  <si>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</si>
  <si>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</si>
  <si>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</si>
  <si>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</si>
  <si>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</si>
  <si>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</si>
  <si>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</si>
  <si>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</si>
  <si>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</si>
  <si>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</si>
  <si>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</si>
  <si>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</si>
  <si>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</si>
  <si>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</si>
  <si>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</si>
  <si>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</si>
  <si>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</si>
  <si>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</si>
  <si>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</si>
  <si>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</si>
  <si>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</si>
  <si>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</si>
  <si>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</si>
  <si>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</si>
  <si>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</si>
  <si>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</si>
  <si>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</si>
  <si>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</si>
  <si>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</si>
  <si>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</si>
  <si>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</si>
  <si>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</si>
  <si>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</si>
  <si>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</si>
  <si>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</si>
  <si>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</si>
  <si>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</si>
  <si>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</si>
  <si>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</si>
  <si>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</si>
  <si>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</si>
  <si>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</si>
  <si>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</si>
  <si>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</si>
  <si>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</si>
  <si>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</si>
  <si>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</si>
  <si>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</si>
  <si>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</si>
  <si>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</si>
  <si>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</si>
  <si>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</si>
  <si>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</si>
  <si>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</si>
  <si>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</si>
  <si>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</si>
  <si>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</si>
  <si>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</si>
  <si>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</si>
  <si>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</si>
  <si>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</si>
  <si>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</si>
  <si>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</si>
  <si>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</si>
  <si>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</si>
  <si>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</si>
  <si>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</si>
  <si>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</si>
  <si>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</si>
  <si>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</si>
  <si>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</si>
  <si>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</si>
  <si>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</si>
  <si>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</si>
  <si>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</si>
  <si>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</si>
  <si>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</si>
  <si>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</si>
  <si>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</si>
  <si>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</si>
  <si>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</si>
  <si>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</si>
  <si>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</si>
  <si>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</si>
  <si>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</si>
  <si>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</si>
  <si>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</si>
  <si>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</si>
  <si>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</si>
  <si>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</si>
  <si>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</si>
  <si>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</si>
  <si>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</si>
  <si>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</si>
  <si>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</si>
  <si>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</si>
  <si>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</si>
  <si>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</si>
  <si>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</si>
  <si>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</si>
  <si>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</si>
  <si>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</si>
  <si>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</si>
  <si>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</si>
  <si>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</si>
  <si>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</si>
  <si>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</si>
  <si>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</si>
  <si>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</si>
  <si>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</si>
  <si>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</si>
  <si>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</si>
  <si>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</si>
  <si>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</si>
  <si>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</si>
  <si>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</si>
  <si>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</si>
  <si>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</si>
  <si>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</si>
  <si>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</si>
  <si>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</si>
  <si>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</si>
  <si>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</si>
  <si>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</si>
  <si>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</si>
  <si>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</si>
  <si>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</si>
  <si>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</si>
  <si>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</si>
  <si>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</si>
  <si>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</si>
  <si>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</si>
  <si>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</si>
  <si>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</si>
  <si>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</si>
  <si>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</si>
  <si>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</si>
  <si>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</si>
  <si>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</si>
  <si>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</si>
  <si>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</si>
  <si>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</si>
  <si>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</si>
  <si>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</si>
  <si>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</si>
  <si>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</si>
  <si>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</si>
  <si>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</si>
  <si>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</si>
  <si>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</si>
  <si>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</si>
  <si>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</si>
  <si>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</si>
  <si>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</si>
  <si>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</si>
  <si>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</si>
  <si>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</si>
  <si>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</si>
  <si>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</si>
  <si>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</si>
  <si>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</si>
  <si>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</si>
  <si>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</si>
  <si>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</si>
  <si>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</si>
  <si>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</si>
  <si>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</si>
  <si>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</si>
  <si>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</si>
  <si>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</si>
  <si>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</si>
  <si>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</si>
  <si>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</si>
  <si>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</si>
  <si>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</si>
  <si>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</si>
  <si>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</si>
  <si>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</si>
  <si>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</si>
  <si>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</si>
  <si>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</si>
  <si>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</si>
  <si>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</si>
  <si>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</si>
  <si>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</si>
  <si>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</si>
  <si>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</si>
  <si>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</si>
  <si>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</si>
  <si>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</si>
  <si>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</si>
  <si>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</si>
  <si>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</si>
  <si>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</si>
  <si>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</si>
  <si>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</si>
  <si>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</si>
  <si>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</si>
  <si>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</si>
  <si>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</si>
  <si>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</si>
  <si>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</si>
  <si>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</si>
  <si>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</si>
  <si>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</si>
  <si>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</si>
  <si>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</si>
  <si>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</si>
  <si>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</si>
  <si>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</si>
  <si>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</si>
  <si>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</si>
  <si>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</si>
  <si>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</si>
  <si>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</si>
  <si>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</si>
  <si>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</si>
  <si>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</si>
  <si>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</si>
  <si>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</si>
  <si>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</si>
  <si>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</si>
  <si>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</si>
  <si>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</si>
  <si>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</si>
  <si>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</si>
  <si>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</si>
  <si>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</si>
  <si>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</si>
  <si>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</si>
  <si>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</si>
  <si>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</si>
  <si>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</si>
  <si>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</si>
  <si>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</si>
  <si>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</si>
  <si>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</si>
  <si>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</si>
  <si>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</si>
  <si>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</si>
  <si>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</si>
  <si>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</si>
  <si>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</si>
  <si>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</si>
  <si>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</si>
  <si>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</si>
  <si>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</si>
  <si>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</si>
  <si>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</si>
  <si>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</si>
  <si>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</si>
  <si>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</si>
  <si>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</si>
  <si>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</si>
  <si>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</si>
  <si>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</si>
  <si>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</si>
  <si>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</si>
  <si>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</si>
  <si>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</si>
  <si>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</si>
  <si>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</si>
  <si>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</si>
  <si>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</si>
  <si>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</si>
  <si>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</si>
  <si>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</si>
  <si>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</si>
  <si>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</si>
  <si>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</si>
  <si>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</si>
  <si>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</si>
  <si>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</si>
  <si>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</si>
  <si>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</si>
  <si>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</si>
  <si>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</si>
  <si>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</si>
  <si>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</si>
  <si>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</si>
  <si>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</si>
  <si>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</si>
  <si>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</si>
  <si>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</si>
  <si>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</si>
  <si>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</si>
  <si>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</si>
  <si>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</si>
  <si>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</si>
  <si>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</si>
  <si>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</si>
  <si>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</si>
  <si>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</si>
  <si>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</si>
  <si>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</si>
  <si>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</si>
  <si>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</si>
  <si>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</si>
  <si>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</si>
  <si>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</si>
  <si>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</si>
  <si>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</si>
  <si>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</si>
  <si>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</si>
  <si>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</si>
  <si>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</si>
  <si>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</si>
  <si>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</si>
  <si>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</si>
  <si>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</si>
  <si>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</si>
  <si>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</si>
  <si>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</si>
  <si>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</si>
  <si>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</si>
  <si>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</si>
  <si>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</si>
  <si>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</si>
  <si>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</si>
  <si>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</si>
  <si>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</si>
  <si>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</si>
  <si>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</si>
  <si>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</si>
  <si>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</si>
  <si>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</si>
  <si>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</si>
  <si>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</si>
  <si>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</si>
  <si>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</si>
  <si>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</si>
  <si>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</si>
  <si>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</si>
  <si>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</si>
  <si>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</si>
  <si>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</si>
  <si>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</si>
  <si>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</si>
  <si>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</si>
  <si>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</si>
  <si>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</si>
  <si>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</si>
  <si>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</si>
  <si>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</si>
  <si>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</si>
  <si>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</si>
  <si>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</si>
  <si>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</si>
  <si>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</si>
  <si>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</si>
  <si>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</si>
  <si>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</si>
  <si>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</si>
  <si>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</si>
  <si>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</si>
  <si>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</si>
  <si>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</si>
  <si>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</si>
  <si>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</si>
  <si>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</si>
  <si>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</si>
  <si>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</si>
  <si>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</si>
  <si>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</si>
  <si>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</si>
  <si>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</si>
  <si>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</si>
  <si>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</si>
  <si>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</si>
  <si>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</si>
  <si>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</si>
  <si>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</si>
  <si>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</si>
  <si>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</si>
  <si>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</si>
  <si>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</si>
  <si>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</si>
  <si>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</si>
  <si>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</si>
  <si>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</si>
  <si>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</si>
  <si>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</si>
  <si>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</si>
  <si>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</si>
  <si>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</si>
  <si>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</si>
  <si>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</si>
  <si>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</si>
  <si>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</si>
  <si>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</si>
  <si>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</si>
  <si>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</si>
  <si>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</si>
  <si>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</si>
  <si>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</si>
  <si>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</si>
  <si>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</si>
  <si>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</si>
  <si>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</si>
  <si>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</si>
  <si>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</si>
  <si>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</si>
  <si>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</si>
  <si>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</si>
  <si>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</si>
  <si>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</si>
  <si>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</si>
  <si>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</si>
  <si>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</si>
  <si>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</si>
  <si>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</si>
  <si>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</si>
  <si>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</si>
  <si>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</si>
  <si>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</si>
  <si>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</si>
  <si>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</si>
  <si>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</si>
  <si>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</si>
  <si>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</si>
  <si>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</si>
  <si>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</si>
  <si>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</si>
  <si>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</si>
  <si>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</si>
  <si>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</si>
  <si>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</si>
  <si>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</si>
  <si>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</si>
  <si>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</si>
  <si>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</si>
  <si>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</si>
  <si>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</si>
  <si>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</si>
  <si>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</si>
  <si>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</si>
  <si>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</si>
  <si>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</si>
  <si>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</si>
  <si>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</si>
  <si>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</si>
  <si>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</si>
  <si>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</si>
  <si>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</si>
  <si>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</si>
  <si>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</si>
  <si>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</si>
  <si>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</si>
  <si>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</si>
  <si>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</si>
  <si>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</si>
  <si>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</si>
  <si>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</si>
  <si>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</si>
  <si>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</si>
  <si>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</si>
  <si>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</si>
  <si>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</si>
  <si>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</si>
  <si>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</si>
  <si>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</si>
  <si>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</si>
  <si>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</si>
  <si>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</si>
  <si>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</si>
  <si>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</si>
  <si>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</si>
  <si>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</si>
  <si>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</si>
  <si>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</si>
  <si>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</si>
  <si>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</si>
  <si>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</si>
  <si>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</si>
  <si>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</si>
  <si>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</si>
  <si>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</si>
  <si>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</si>
  <si>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</si>
  <si>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</si>
  <si>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</si>
  <si>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</si>
  <si>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</si>
  <si>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</si>
  <si>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</si>
  <si>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</si>
  <si>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</si>
  <si>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</si>
  <si>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</si>
  <si>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</si>
  <si>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</si>
  <si>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</si>
  <si>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</si>
  <si>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</si>
  <si>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</si>
  <si>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</si>
  <si>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</si>
  <si>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</si>
  <si>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</si>
  <si>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</si>
  <si>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</si>
  <si>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</si>
  <si>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</si>
  <si>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</si>
  <si>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</si>
  <si>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</si>
  <si>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</si>
  <si>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</si>
  <si>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</si>
  <si>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</si>
  <si>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</si>
  <si>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</si>
  <si>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</si>
  <si>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</si>
  <si>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</si>
  <si>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</si>
  <si>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</si>
  <si>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</si>
  <si>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</si>
  <si>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</si>
  <si>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</si>
  <si>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</si>
  <si>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</si>
  <si>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</si>
  <si>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</si>
  <si>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</si>
  <si>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</si>
  <si>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</si>
  <si>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</si>
  <si>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</si>
  <si>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</si>
  <si>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</si>
  <si>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</si>
  <si>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</si>
  <si>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</si>
  <si>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</si>
  <si>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</si>
  <si>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</si>
  <si>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</si>
  <si>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</si>
  <si>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</si>
  <si>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</si>
  <si>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</si>
  <si>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</si>
  <si>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</si>
  <si>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</si>
  <si>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</si>
  <si>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</si>
  <si>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</si>
  <si>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</si>
  <si>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</si>
  <si>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</si>
  <si>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</si>
  <si>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</si>
  <si>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</si>
  <si>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</si>
  <si>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</si>
  <si>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</si>
  <si>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</si>
  <si>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</si>
  <si>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</si>
  <si>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</si>
  <si>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</si>
  <si>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</si>
  <si>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</si>
  <si>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</si>
  <si>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</si>
  <si>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</si>
  <si>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</si>
  <si>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</si>
  <si>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</si>
  <si>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</si>
  <si>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</si>
  <si>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</si>
  <si>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</si>
  <si>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</si>
  <si>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</si>
  <si>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</si>
  <si>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</si>
  <si>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</si>
  <si>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</si>
  <si>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</si>
  <si>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</si>
  <si>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</si>
  <si>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</si>
  <si>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</si>
  <si>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</si>
  <si>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</si>
  <si>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</si>
  <si>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</si>
  <si>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</si>
  <si>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</si>
  <si>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</si>
  <si>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</si>
  <si>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</si>
  <si>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</si>
  <si>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</si>
  <si>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</si>
  <si>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</si>
  <si>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</si>
  <si>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</si>
  <si>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</si>
  <si>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</si>
  <si>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</si>
  <si>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</si>
  <si>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</si>
  <si>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</si>
  <si>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</si>
  <si>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</si>
  <si>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</si>
  <si>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</si>
  <si>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</si>
  <si>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</si>
  <si>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</si>
  <si>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</si>
  <si>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</si>
  <si>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</si>
  <si>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</si>
  <si>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</si>
  <si>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</si>
  <si>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</si>
  <si>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</si>
  <si>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</si>
  <si>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</si>
  <si>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</si>
  <si>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</si>
  <si>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</si>
  <si>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</si>
  <si>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</si>
  <si>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</si>
  <si>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</si>
  <si>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</si>
  <si>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</si>
  <si>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</si>
  <si>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</si>
  <si>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</si>
  <si>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</si>
  <si>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</si>
  <si>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</si>
  <si>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</si>
  <si>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</si>
  <si>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</si>
  <si>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</si>
  <si>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</si>
  <si>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</si>
  <si>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</si>
  <si>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</si>
  <si>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</si>
  <si>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</si>
  <si>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</si>
  <si>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</si>
  <si>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</si>
  <si>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</si>
  <si>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</si>
  <si>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</si>
  <si>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</si>
  <si>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</si>
  <si>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</si>
  <si>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</si>
  <si>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</si>
  <si>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</si>
  <si>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</si>
  <si>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</si>
  <si>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</si>
  <si>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</si>
  <si>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</si>
  <si>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</si>
  <si>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</si>
  <si>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</si>
  <si>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</si>
  <si>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</si>
  <si>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</si>
  <si>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</si>
  <si>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</si>
  <si>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</si>
  <si>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</si>
  <si>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</si>
  <si>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</si>
  <si>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</si>
  <si>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</si>
  <si>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</si>
  <si>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</si>
  <si>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</si>
  <si>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</si>
  <si>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</si>
  <si>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</si>
  <si>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</si>
  <si>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</si>
  <si>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</si>
  <si>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</si>
  <si>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</si>
  <si>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</si>
  <si>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</si>
  <si>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</si>
  <si>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</si>
  <si>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</si>
  <si>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</si>
  <si>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</si>
  <si>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</si>
  <si>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</si>
  <si>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</si>
  <si>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</si>
  <si>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</si>
  <si>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</si>
  <si>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</si>
  <si>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</si>
  <si>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</si>
  <si>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</si>
  <si>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</si>
  <si>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</si>
  <si>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</si>
  <si>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</si>
  <si>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</si>
  <si>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</si>
  <si>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</si>
  <si>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</si>
  <si>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</si>
  <si>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</si>
  <si>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</si>
  <si>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</si>
  <si>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</si>
  <si>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</si>
  <si>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</si>
  <si>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</si>
  <si>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</si>
  <si>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</si>
  <si>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</si>
  <si>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</si>
  <si>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</si>
  <si>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</si>
  <si>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</si>
  <si>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</si>
  <si>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</si>
  <si>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</si>
  <si>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</si>
  <si>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</si>
  <si>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</si>
  <si>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</si>
  <si>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</si>
  <si>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</si>
  <si>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</si>
  <si>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</si>
  <si>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</si>
  <si>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</si>
  <si>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</si>
  <si>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</si>
  <si>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</si>
  <si>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</si>
  <si>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</si>
  <si>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</si>
  <si>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</si>
  <si>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</si>
  <si>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</si>
  <si>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</si>
  <si>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</si>
  <si>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</si>
  <si>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</si>
  <si>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</si>
  <si>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</si>
  <si>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</si>
  <si>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</si>
  <si>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</si>
  <si>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</si>
  <si>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</si>
  <si>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</si>
  <si>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</si>
  <si>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</si>
  <si>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</si>
  <si>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</si>
  <si>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</si>
  <si>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</si>
  <si>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</si>
  <si>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</si>
  <si>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</si>
  <si>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</si>
  <si>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</si>
  <si>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</si>
  <si>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</si>
  <si>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</si>
  <si>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</si>
  <si>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</si>
  <si>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</si>
  <si>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</si>
  <si>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</si>
  <si>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</si>
  <si>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</si>
  <si>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</si>
  <si>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</si>
  <si>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</si>
  <si>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</si>
  <si>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</si>
  <si>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</si>
  <si>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</si>
  <si>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</si>
  <si>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</si>
  <si>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</si>
  <si>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</si>
  <si>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</si>
  <si>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</si>
  <si>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</si>
  <si>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</si>
  <si>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</si>
  <si>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</si>
  <si>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</si>
  <si>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</si>
  <si>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</si>
  <si>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</si>
  <si>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</si>
  <si>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</si>
  <si>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</si>
  <si>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</si>
  <si>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</si>
  <si>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</si>
  <si>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</si>
  <si>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</si>
  <si>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</si>
  <si>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</si>
  <si>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</si>
  <si>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</si>
  <si>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</si>
  <si>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</si>
  <si>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</si>
  <si>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</si>
  <si>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</si>
  <si>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</si>
  <si>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</si>
  <si>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</si>
  <si>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</si>
  <si>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</si>
  <si>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</si>
  <si>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</si>
  <si>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</si>
  <si>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</si>
  <si>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</si>
  <si>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</si>
  <si>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</si>
  <si>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</si>
  <si>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</si>
  <si>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</si>
  <si>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</si>
  <si>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</si>
  <si>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</si>
  <si>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</si>
  <si>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</si>
  <si>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</si>
  <si>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</si>
  <si>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</si>
  <si>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</si>
  <si>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</si>
  <si>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</si>
  <si>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</si>
  <si>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</si>
  <si>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</si>
  <si>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</si>
  <si>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</si>
  <si>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</si>
  <si>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</si>
  <si>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</si>
  <si>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</si>
  <si>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</si>
  <si>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</si>
  <si>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</si>
  <si>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</si>
  <si>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</si>
  <si>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</si>
  <si>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</si>
  <si>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</si>
  <si>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</si>
  <si>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</si>
  <si>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</si>
  <si>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</si>
  <si>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</si>
  <si>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</si>
  <si>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</si>
  <si>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</si>
  <si>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</si>
  <si>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</si>
  <si>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</si>
  <si>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</si>
  <si>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</si>
  <si>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</si>
  <si>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</si>
  <si>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</si>
  <si>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</si>
  <si>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</si>
  <si>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</si>
  <si>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</si>
  <si>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</si>
  <si>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</si>
  <si>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</si>
  <si>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</si>
  <si>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</si>
  <si>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</si>
  <si>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</si>
  <si>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</si>
  <si>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</si>
  <si>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</si>
  <si>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</si>
  <si>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</si>
  <si>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</si>
  <si>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</si>
  <si>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</si>
  <si>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</si>
  <si>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</si>
  <si>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</si>
  <si>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</si>
  <si>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</si>
  <si>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</si>
  <si>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</si>
  <si>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</si>
  <si>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</si>
  <si>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</si>
  <si>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</si>
  <si>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</si>
  <si>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</si>
  <si>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</si>
  <si>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</si>
  <si>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</si>
  <si>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</si>
  <si>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</si>
  <si>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</si>
  <si>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</si>
  <si>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</si>
  <si>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</si>
  <si>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</si>
  <si>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</si>
  <si>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</si>
  <si>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</si>
  <si>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</si>
  <si>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</si>
  <si>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</si>
  <si>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</si>
  <si>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</si>
  <si>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</si>
  <si>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</si>
  <si>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</si>
  <si>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</si>
  <si>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</si>
  <si>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</si>
  <si>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</si>
  <si>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</si>
  <si>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</si>
  <si>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</si>
  <si>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</si>
  <si>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</si>
  <si>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</si>
  <si>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</si>
  <si>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</si>
  <si>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</si>
  <si>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</si>
  <si>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</si>
  <si>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</si>
  <si>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</si>
  <si>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</si>
  <si>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</si>
  <si>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</si>
  <si>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</si>
  <si>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</si>
  <si>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</si>
  <si>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</si>
  <si>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</si>
  <si>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</si>
  <si>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</si>
  <si>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</si>
  <si>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</si>
  <si>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</si>
  <si>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</si>
  <si>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</si>
  <si>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</si>
  <si>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</si>
  <si>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</si>
  <si>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</si>
  <si>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</si>
  <si>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</si>
  <si>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</si>
  <si>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</si>
  <si>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</si>
  <si>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</si>
  <si>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</si>
  <si>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</si>
  <si>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</si>
  <si>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</si>
  <si>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</si>
  <si>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</si>
  <si>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</si>
  <si>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</si>
  <si>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</si>
  <si>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</si>
  <si>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</si>
  <si>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</si>
  <si>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</si>
  <si>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</si>
  <si>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</si>
  <si>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</si>
  <si>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</si>
  <si>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</si>
  <si>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</si>
  <si>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</si>
  <si>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</si>
  <si>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</si>
  <si>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</si>
  <si>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</si>
  <si>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</si>
  <si>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</si>
  <si>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</si>
  <si>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</si>
  <si>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</si>
  <si>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</si>
  <si>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</si>
  <si>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</si>
  <si>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</si>
  <si>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</si>
  <si>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</si>
  <si>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</si>
  <si>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</si>
  <si>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</si>
  <si>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</si>
  <si>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</si>
  <si>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</si>
  <si>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</si>
  <si>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</si>
  <si>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</si>
  <si>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</si>
  <si>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</si>
  <si>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</si>
  <si>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</si>
  <si>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</si>
  <si>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</si>
  <si>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</si>
  <si>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</si>
  <si>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</si>
  <si>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</si>
  <si>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</si>
  <si>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</si>
  <si>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</si>
  <si>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</si>
  <si>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</si>
  <si>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</si>
  <si>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</si>
  <si>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</si>
  <si>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</si>
  <si>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</si>
  <si>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</si>
  <si>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</si>
  <si>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</si>
  <si>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</si>
  <si>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</si>
  <si>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</si>
  <si>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</si>
  <si>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</si>
  <si>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</si>
  <si>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</si>
  <si>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</si>
  <si>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</si>
  <si>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</si>
  <si>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</si>
  <si>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</si>
  <si>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</si>
  <si>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</si>
  <si>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</si>
  <si>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</si>
  <si>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</si>
  <si>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</si>
  <si>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</si>
  <si>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</si>
  <si>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</si>
  <si>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</si>
  <si>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</si>
  <si>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</si>
  <si>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</si>
  <si>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</si>
  <si>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</si>
  <si>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</si>
  <si>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</si>
  <si>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</si>
  <si>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</si>
  <si>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</si>
  <si>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</si>
  <si>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</si>
  <si>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</si>
  <si>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</si>
  <si>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</si>
  <si>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</si>
  <si>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</si>
  <si>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</si>
  <si>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</si>
  <si>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</si>
  <si>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</si>
  <si>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</si>
  <si>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</si>
  <si>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</si>
  <si>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</si>
  <si>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</si>
  <si>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</si>
  <si>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</si>
  <si>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</si>
  <si>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</si>
  <si>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</si>
  <si>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</si>
  <si>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</si>
  <si>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</si>
  <si>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</si>
  <si>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</si>
  <si>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</si>
  <si>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</si>
  <si>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</si>
  <si>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</si>
  <si>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</si>
  <si>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</si>
  <si>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</si>
  <si>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</si>
  <si>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</si>
  <si>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</si>
  <si>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</si>
  <si>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</si>
  <si>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</si>
  <si>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</si>
  <si>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</si>
  <si>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</si>
  <si>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</si>
  <si>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</si>
  <si>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</si>
  <si>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</si>
  <si>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</si>
  <si>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</si>
  <si>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</si>
  <si>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</si>
  <si>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</si>
  <si>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</si>
  <si>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</si>
  <si>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</si>
  <si>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</si>
  <si>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</si>
  <si>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</si>
  <si>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</si>
  <si>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</si>
  <si>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</si>
  <si>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</si>
  <si>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</si>
  <si>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</si>
  <si>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</si>
  <si>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</si>
  <si>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</si>
  <si>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</si>
  <si>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</si>
  <si>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</si>
  <si>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</si>
  <si>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</si>
  <si>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</si>
  <si>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</si>
  <si>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</si>
  <si>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</si>
  <si>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</si>
  <si>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</si>
  <si>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</si>
  <si>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</si>
  <si>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</si>
  <si>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</si>
  <si>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</si>
  <si>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</si>
  <si>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</si>
  <si>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</si>
  <si>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</si>
  <si>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</si>
  <si>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</si>
  <si>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</si>
  <si>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</si>
  <si>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</si>
  <si>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</si>
  <si>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</si>
  <si>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</si>
  <si>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</si>
  <si>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</si>
  <si>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</si>
  <si>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</si>
  <si>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</si>
  <si>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</si>
  <si>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</si>
  <si>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</si>
  <si>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</si>
  <si>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</si>
  <si>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</si>
  <si>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</si>
  <si>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</si>
  <si>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</si>
  <si>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</si>
  <si>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</si>
  <si>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</si>
  <si>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</si>
  <si>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</si>
  <si>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</si>
  <si>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</si>
  <si>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</si>
  <si>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</si>
  <si>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</si>
  <si>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</si>
  <si>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</si>
  <si>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</si>
  <si>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</si>
  <si>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</si>
  <si>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</si>
  <si>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</si>
  <si>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</si>
  <si>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</si>
  <si>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</si>
  <si>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</si>
  <si>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</si>
  <si>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</si>
  <si>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</si>
  <si>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</si>
  <si>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</si>
  <si>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</si>
  <si>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</si>
  <si>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</si>
  <si>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</si>
  <si>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</si>
  <si>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</si>
  <si>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</si>
  <si>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</si>
  <si>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</si>
  <si>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</si>
  <si>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</si>
  <si>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</si>
  <si>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</si>
  <si>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</si>
  <si>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</si>
  <si>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</si>
  <si>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</si>
  <si>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</si>
  <si>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</si>
  <si>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</si>
  <si>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</si>
  <si>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</si>
  <si>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</si>
  <si>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</si>
  <si>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</si>
  <si>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</si>
  <si>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</si>
  <si>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</si>
  <si>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</si>
  <si>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</si>
  <si>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</si>
  <si>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</si>
  <si>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</si>
  <si>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</si>
  <si>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</si>
  <si>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</si>
  <si>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</si>
  <si>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</si>
  <si>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</si>
  <si>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</si>
  <si>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</si>
  <si>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</si>
  <si>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</si>
  <si>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</si>
  <si>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</si>
  <si>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</si>
  <si>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</si>
  <si>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</si>
  <si>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</si>
  <si>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</si>
  <si>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</si>
  <si>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</si>
  <si>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</si>
  <si>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</si>
  <si>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</si>
  <si>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</si>
  <si>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</si>
  <si>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</si>
  <si>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</si>
  <si>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</si>
  <si>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</si>
  <si>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</si>
  <si>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</si>
  <si>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</si>
  <si>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</si>
  <si>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</si>
  <si>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</si>
  <si>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</si>
  <si>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</si>
  <si>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</si>
  <si>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</si>
  <si>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</si>
  <si>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</si>
  <si>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</si>
  <si>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</si>
  <si>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</si>
  <si>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</si>
  <si>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</si>
  <si>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</si>
  <si>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</si>
  <si>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</si>
  <si>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</si>
  <si>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</si>
  <si>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</si>
  <si>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</si>
  <si>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</si>
  <si>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</si>
  <si>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</si>
  <si>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</si>
  <si>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</si>
  <si>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</si>
  <si>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</si>
  <si>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</si>
  <si>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</si>
  <si>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</si>
  <si>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</si>
  <si>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</si>
  <si>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</si>
  <si>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</si>
  <si>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</si>
  <si>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</si>
  <si>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</si>
  <si>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</si>
  <si>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</si>
  <si>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</si>
  <si>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</si>
  <si>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</si>
  <si>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</si>
  <si>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</si>
  <si>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</si>
  <si>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</si>
  <si>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</si>
  <si>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</si>
  <si>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</si>
  <si>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</si>
  <si>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</si>
  <si>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</si>
  <si>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</si>
  <si>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</si>
  <si>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</si>
  <si>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</si>
  <si>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</si>
  <si>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</si>
  <si>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</si>
  <si>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</si>
  <si>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</si>
  <si>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</si>
  <si>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</si>
  <si>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</si>
  <si>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</si>
  <si>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</si>
  <si>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</si>
  <si>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</si>
  <si>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</si>
  <si>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</si>
  <si>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</si>
  <si>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</si>
  <si>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</si>
  <si>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</si>
  <si>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</si>
  <si>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</si>
  <si>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</si>
  <si>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</si>
  <si>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</si>
  <si>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</si>
  <si>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</si>
  <si>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</si>
  <si>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</si>
  <si>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</si>
  <si>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</si>
  <si>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</si>
  <si>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</si>
  <si>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</si>
  <si>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</si>
  <si>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</si>
  <si>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</si>
  <si>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</si>
  <si>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</si>
  <si>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</si>
  <si>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</si>
  <si>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</si>
  <si>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</si>
  <si>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</si>
  <si>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</si>
  <si>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</si>
  <si>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</si>
  <si>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</si>
  <si>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</si>
  <si>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</si>
  <si>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</si>
  <si>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</si>
  <si>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</si>
  <si>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</si>
  <si>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</si>
  <si>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</si>
  <si>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</si>
  <si>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</si>
  <si>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</si>
  <si>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</si>
  <si>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</si>
  <si>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</si>
  <si>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</si>
  <si>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</si>
  <si>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</si>
  <si>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</si>
  <si>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</si>
  <si>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</si>
  <si>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</si>
  <si>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</si>
  <si>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</si>
  <si>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</si>
  <si>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</si>
  <si>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</si>
  <si>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</si>
  <si>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</si>
  <si>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</si>
  <si>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</si>
  <si>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</si>
  <si>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</si>
  <si>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</si>
  <si>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</si>
  <si>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</si>
  <si>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</si>
  <si>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</si>
  <si>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</si>
  <si>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</si>
  <si>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</si>
  <si>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</si>
  <si>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</si>
  <si>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</si>
  <si>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</si>
  <si>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</si>
  <si>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</si>
  <si>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</si>
  <si>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</si>
  <si>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</si>
  <si>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</si>
  <si>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</si>
  <si>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</si>
  <si>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</si>
  <si>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</si>
  <si>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</si>
  <si>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</si>
  <si>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</si>
  <si>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</si>
  <si>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</si>
  <si>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</si>
  <si>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</si>
  <si>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</si>
  <si>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</si>
  <si>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</si>
  <si>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</si>
  <si>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</si>
  <si>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</si>
  <si>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</si>
  <si>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</si>
  <si>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</si>
  <si>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</si>
  <si>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</si>
  <si>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</si>
  <si>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</si>
  <si>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</si>
  <si>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</si>
  <si>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</si>
  <si>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</si>
  <si>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</si>
  <si>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</si>
  <si>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</si>
  <si>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</si>
  <si>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</si>
  <si>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</si>
  <si>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</si>
  <si>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</si>
  <si>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</si>
  <si>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</si>
  <si>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</si>
  <si>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</si>
  <si>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</si>
  <si>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</si>
  <si>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</si>
  <si>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</si>
  <si>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</si>
  <si>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</si>
  <si>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</si>
  <si>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</si>
  <si>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</si>
  <si>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</si>
  <si>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</si>
  <si>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</si>
  <si>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</si>
  <si>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</si>
  <si>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</si>
  <si>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</si>
  <si>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</si>
  <si>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</si>
  <si>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</si>
  <si>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</si>
  <si>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</si>
  <si>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</si>
  <si>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</si>
  <si>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</si>
  <si>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</si>
  <si>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</si>
  <si>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</si>
  <si>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</si>
  <si>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</si>
  <si>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</si>
  <si>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</si>
  <si>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</si>
  <si>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</si>
  <si>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</si>
  <si>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</si>
  <si>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</si>
  <si>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</si>
  <si>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</si>
  <si>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</si>
  <si>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</si>
  <si>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</si>
  <si>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</si>
  <si>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</si>
  <si>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</si>
  <si>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</si>
  <si>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</si>
  <si>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</si>
  <si>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</si>
  <si>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</si>
  <si>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</si>
  <si>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</si>
  <si>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</si>
  <si>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</si>
  <si>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</si>
  <si>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</si>
  <si>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</si>
  <si>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</si>
  <si>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</si>
  <si>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</si>
  <si>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</si>
  <si>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</si>
  <si>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</si>
  <si>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</si>
  <si>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</si>
  <si>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</si>
  <si>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</si>
  <si>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</si>
  <si>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</si>
  <si>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</si>
  <si>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</si>
  <si>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</si>
  <si>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</si>
  <si>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</si>
  <si>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</si>
  <si>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</si>
  <si>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</si>
  <si>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</si>
  <si>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</si>
  <si>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</si>
  <si>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</si>
  <si>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</si>
  <si>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</si>
  <si>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</si>
  <si>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</si>
  <si>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</si>
  <si>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</si>
  <si>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</si>
  <si>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</si>
  <si>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</si>
  <si>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</si>
  <si>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</si>
  <si>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</si>
  <si>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</si>
  <si>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</si>
  <si>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</si>
  <si>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</si>
  <si>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</si>
  <si>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</si>
  <si>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</si>
  <si>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</si>
  <si>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</si>
  <si>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</si>
  <si>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</si>
  <si>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</si>
  <si>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</si>
  <si>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</si>
  <si>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</si>
  <si>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</si>
  <si>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</si>
  <si>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</si>
  <si>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</si>
  <si>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</si>
  <si>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</si>
  <si>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</si>
  <si>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</si>
  <si>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</si>
  <si>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</si>
  <si>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</si>
  <si>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</si>
  <si>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</si>
  <si>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</si>
  <si>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</si>
  <si>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</si>
  <si>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</si>
  <si>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</si>
  <si>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</si>
  <si>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</si>
  <si>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</si>
  <si>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</si>
  <si>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</si>
  <si>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</si>
  <si>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</si>
  <si>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</si>
  <si>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</si>
  <si>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</si>
  <si>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</si>
  <si>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</si>
  <si>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</si>
  <si>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</si>
  <si>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</si>
  <si>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</si>
  <si>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</si>
  <si>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</si>
  <si>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</si>
  <si>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</si>
  <si>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</si>
  <si>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</si>
  <si>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</si>
  <si>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</si>
  <si>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</si>
  <si>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</si>
  <si>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</si>
  <si>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</si>
  <si>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</si>
  <si>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</si>
  <si>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</si>
  <si>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</si>
  <si>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</si>
  <si>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</si>
  <si>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</si>
  <si>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</si>
  <si>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</si>
  <si>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</si>
  <si>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</si>
  <si>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</si>
  <si>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</si>
  <si>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</si>
  <si>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</si>
  <si>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</si>
  <si>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</si>
  <si>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</si>
  <si>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</si>
  <si>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</si>
  <si>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</si>
  <si>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</si>
  <si>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</si>
  <si>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</si>
  <si>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</si>
  <si>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</si>
  <si>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</si>
  <si>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</si>
  <si>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</si>
  <si>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</si>
  <si>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</si>
  <si>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</si>
  <si>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</si>
  <si>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</si>
  <si>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</si>
  <si>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</si>
  <si>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</si>
  <si>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</si>
  <si>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</si>
  <si>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</si>
  <si>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</si>
  <si>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</si>
  <si>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</si>
  <si>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</si>
  <si>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</si>
  <si>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</si>
  <si>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</si>
  <si>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</si>
  <si>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</si>
  <si>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</si>
  <si>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</si>
  <si>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</si>
  <si>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</si>
  <si>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</si>
  <si>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</si>
  <si>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</si>
  <si>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</si>
  <si>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</si>
  <si>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</si>
  <si>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</si>
  <si>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</si>
  <si>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</si>
  <si>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</si>
  <si>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</si>
  <si>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</si>
  <si>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</si>
  <si>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</si>
  <si>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</si>
  <si>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</si>
  <si>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</si>
  <si>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</si>
  <si>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</si>
  <si>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</si>
  <si>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</si>
  <si>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</si>
  <si>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</si>
  <si>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</si>
  <si>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</si>
  <si>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</si>
  <si>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</si>
  <si>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</si>
  <si>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</si>
  <si>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</si>
  <si>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</si>
  <si>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</si>
  <si>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</si>
  <si>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</si>
  <si>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</si>
  <si>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</si>
  <si>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</si>
  <si>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</si>
  <si>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</si>
  <si>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</si>
  <si>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</si>
  <si>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</si>
  <si>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</si>
  <si>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</si>
  <si>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</si>
  <si>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</si>
  <si>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</si>
  <si>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</si>
  <si>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</si>
  <si>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</si>
  <si>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</si>
  <si>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</si>
  <si>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</si>
  <si>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</si>
  <si>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</si>
  <si>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</si>
  <si>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</si>
  <si>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</si>
  <si>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</si>
  <si>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</si>
  <si>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</si>
  <si>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</si>
  <si>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</si>
  <si>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</si>
  <si>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</si>
  <si>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</si>
  <si>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</si>
  <si>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</si>
  <si>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</si>
  <si>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</si>
  <si>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</si>
  <si>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</si>
  <si>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</si>
  <si>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</si>
  <si>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</si>
  <si>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</si>
  <si>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</si>
  <si>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</si>
  <si>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</si>
  <si>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</si>
  <si>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</si>
  <si>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</si>
  <si>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</si>
  <si>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</si>
  <si>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</si>
  <si>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</si>
  <si>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</si>
  <si>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</si>
  <si>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</si>
  <si>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</si>
  <si>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</si>
  <si>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</si>
  <si>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</si>
  <si>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</si>
  <si>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</si>
  <si>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</si>
  <si>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</si>
  <si>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</si>
  <si>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</si>
  <si>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</si>
  <si>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</si>
  <si>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</si>
  <si>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</si>
  <si>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</si>
  <si>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</si>
  <si>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</si>
  <si>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</si>
  <si>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</si>
  <si>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</si>
  <si>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</si>
  <si>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</si>
  <si>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</si>
  <si>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</si>
  <si>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</si>
  <si>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</si>
  <si>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</si>
  <si>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</si>
  <si>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</si>
  <si>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</si>
  <si>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</si>
  <si>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</si>
  <si>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</si>
  <si>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</si>
  <si>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</si>
  <si>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</si>
  <si>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</si>
  <si>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</si>
  <si>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</si>
  <si>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</si>
  <si>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</si>
  <si>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</si>
  <si>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</si>
  <si>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</si>
  <si>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</si>
  <si>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</si>
  <si>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</si>
  <si>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</si>
  <si>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</si>
  <si>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</si>
  <si>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</si>
  <si>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</si>
  <si>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</si>
  <si>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</si>
  <si>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</si>
  <si>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</si>
  <si>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</si>
  <si>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</si>
  <si>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</si>
  <si>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</si>
  <si>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</si>
  <si>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</si>
  <si>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</si>
  <si>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</si>
  <si>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</si>
  <si>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</si>
  <si>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</si>
  <si>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</si>
  <si>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</si>
  <si>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</si>
  <si>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</si>
  <si>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</si>
  <si>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</si>
  <si>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</si>
  <si>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</si>
  <si>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</si>
  <si>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</si>
  <si>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</si>
  <si>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</si>
  <si>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</si>
  <si>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</si>
  <si>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</si>
  <si>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</si>
  <si>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</si>
  <si>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</si>
  <si>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</si>
  <si>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</si>
  <si>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</si>
  <si>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</si>
  <si>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</si>
  <si>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</si>
  <si>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</si>
  <si>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</si>
  <si>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</si>
  <si>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</si>
  <si>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</si>
  <si>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</si>
  <si>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</si>
  <si>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</si>
  <si>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</si>
  <si>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</si>
  <si>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</si>
  <si>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</si>
  <si>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</si>
  <si>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</si>
  <si>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</si>
  <si>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</si>
  <si>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</si>
  <si>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</si>
  <si>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</si>
  <si>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</si>
  <si>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</si>
  <si>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</si>
  <si>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</si>
  <si>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</si>
  <si>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</si>
  <si>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</si>
  <si>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</si>
  <si>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</si>
  <si>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</si>
  <si>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</si>
  <si>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</si>
  <si>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</si>
  <si>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</si>
  <si>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</si>
  <si>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</si>
  <si>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</si>
  <si>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</si>
  <si>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</si>
  <si>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</si>
  <si>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</si>
  <si>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</si>
  <si>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</si>
  <si>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</si>
  <si>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</si>
  <si>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</si>
  <si>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</si>
  <si>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</si>
  <si>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</si>
  <si>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</si>
  <si>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</si>
  <si>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</si>
  <si>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</si>
  <si>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</si>
  <si>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</si>
  <si>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</si>
  <si>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</si>
  <si>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</si>
  <si>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</si>
  <si>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</si>
  <si>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</si>
  <si>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</si>
  <si>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</si>
  <si>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</si>
  <si>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</si>
  <si>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</si>
  <si>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</si>
  <si>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</si>
  <si>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</si>
  <si>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</si>
  <si>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</si>
  <si>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</si>
  <si>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</si>
  <si>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</si>
  <si>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</si>
  <si>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</si>
  <si>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</si>
  <si>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</si>
  <si>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</si>
  <si>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</si>
  <si>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</si>
  <si>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</si>
  <si>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</si>
  <si>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</si>
  <si>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</si>
  <si>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</si>
  <si>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</si>
  <si>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</si>
  <si>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</si>
  <si>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</si>
  <si>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</si>
  <si>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</si>
  <si>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</si>
  <si>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</si>
  <si>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</si>
  <si>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</si>
  <si>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</si>
  <si>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</si>
  <si>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</si>
  <si>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</si>
  <si>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</si>
  <si>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</si>
  <si>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</si>
  <si>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</si>
  <si>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</si>
  <si>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</si>
  <si>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</si>
  <si>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</si>
  <si>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</si>
  <si>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</si>
  <si>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</si>
  <si>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</si>
  <si>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</si>
  <si>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</si>
  <si>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</si>
  <si>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</si>
  <si>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</si>
  <si>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</si>
  <si>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</si>
  <si>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</si>
  <si>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</si>
  <si>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</si>
  <si>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</si>
  <si>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</si>
  <si>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</si>
  <si>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</si>
  <si>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</si>
  <si>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</si>
  <si>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</si>
  <si>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</si>
  <si>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</si>
  <si>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</si>
  <si>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</si>
  <si>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</si>
  <si>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</si>
  <si>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</si>
  <si>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</si>
  <si>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</si>
  <si>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</si>
  <si>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</si>
  <si>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</si>
  <si>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</si>
  <si>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</si>
  <si>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</si>
  <si>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</si>
  <si>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</si>
  <si>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</si>
  <si>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</si>
  <si>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</si>
  <si>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</si>
  <si>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</si>
  <si>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</si>
  <si>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</si>
  <si>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</si>
  <si>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</si>
  <si>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</si>
  <si>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</si>
  <si>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</si>
  <si>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</si>
  <si>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</si>
  <si>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</si>
  <si>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</si>
  <si>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</si>
  <si>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</si>
  <si>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</si>
  <si>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</si>
  <si>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</si>
  <si>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</si>
  <si>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</si>
  <si>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</si>
  <si>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</si>
  <si>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</si>
  <si>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</si>
  <si>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</si>
  <si>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</si>
  <si>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</si>
  <si>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</si>
  <si>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</si>
  <si>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</si>
  <si>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</si>
  <si>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</si>
  <si>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</si>
  <si>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</si>
  <si>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</si>
  <si>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</si>
  <si>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</si>
  <si>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</si>
  <si>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</si>
  <si>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</si>
  <si>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</si>
  <si>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</si>
  <si>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</si>
  <si>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</si>
  <si>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</si>
  <si>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</si>
  <si>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</si>
  <si>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</si>
  <si>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</si>
  <si>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</si>
  <si>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</si>
  <si>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</si>
  <si>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</si>
  <si>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</si>
  <si>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</si>
  <si>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</si>
  <si>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</si>
  <si>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</si>
  <si>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</si>
  <si>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</si>
  <si>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</si>
  <si>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</si>
  <si>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</si>
  <si>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</si>
  <si>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</si>
  <si>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</si>
  <si>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</si>
  <si>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</si>
  <si>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</si>
  <si>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</si>
  <si>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</si>
  <si>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</si>
  <si>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</si>
  <si>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</si>
  <si>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</si>
  <si>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</si>
  <si>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</si>
  <si>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</si>
  <si>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</si>
  <si>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</si>
  <si>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</si>
  <si>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</si>
  <si>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</si>
  <si>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</si>
  <si>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</si>
  <si>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</si>
  <si>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</si>
  <si>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</si>
  <si>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</si>
  <si>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</si>
  <si>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</si>
  <si>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</si>
  <si>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</si>
  <si>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</si>
  <si>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</si>
  <si>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</si>
  <si>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</si>
  <si>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</si>
  <si>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</si>
  <si>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</si>
  <si>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</si>
  <si>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</si>
  <si>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</si>
  <si>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</si>
  <si>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</si>
  <si>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</si>
  <si>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</si>
  <si>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</si>
  <si>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</si>
  <si>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</si>
  <si>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</si>
  <si>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</si>
  <si>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</si>
  <si>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</si>
  <si>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</si>
  <si>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</si>
  <si>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</si>
  <si>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</si>
  <si>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</si>
  <si>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</si>
  <si>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</si>
  <si>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</si>
  <si>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</si>
  <si>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</si>
  <si>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</si>
  <si>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</si>
  <si>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</si>
  <si>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</si>
  <si>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</si>
  <si>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</si>
  <si>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</si>
  <si>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</si>
  <si>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</si>
  <si>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</si>
  <si>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</si>
  <si>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</si>
  <si>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</si>
  <si>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</si>
  <si>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</si>
  <si>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</si>
  <si>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</si>
  <si>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</si>
  <si>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</si>
  <si>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</si>
  <si>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</si>
  <si>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</si>
  <si>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</si>
  <si>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</si>
  <si>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</si>
  <si>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</si>
  <si>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</si>
  <si>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</si>
  <si>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</si>
  <si>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</si>
  <si>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</si>
  <si>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</si>
  <si>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</si>
  <si>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</si>
  <si>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</si>
  <si>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</si>
  <si>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</si>
  <si>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</si>
  <si>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</si>
  <si>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</si>
  <si>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</si>
  <si>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</si>
  <si>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</si>
  <si>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</si>
  <si>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</si>
  <si>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</si>
  <si>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</si>
  <si>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</si>
  <si>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</si>
  <si>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</si>
  <si>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</si>
  <si>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</si>
  <si>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</si>
  <si>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</si>
  <si>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</si>
  <si>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</si>
  <si>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</si>
  <si>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</si>
  <si>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</si>
  <si>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</si>
  <si>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</si>
  <si>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</si>
  <si>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</si>
  <si>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</si>
  <si>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</si>
  <si>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</si>
  <si>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</si>
  <si>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</si>
  <si>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</si>
  <si>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</si>
  <si>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</si>
  <si>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</si>
  <si>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</si>
  <si>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</si>
  <si>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</si>
  <si>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</si>
  <si>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</si>
  <si>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</si>
  <si>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</si>
  <si>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</si>
  <si>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</si>
  <si>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</si>
  <si>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</si>
  <si>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</si>
  <si>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</si>
  <si>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</si>
  <si>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</si>
  <si>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</si>
  <si>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</si>
  <si>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</si>
  <si>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</si>
  <si>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</si>
  <si>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</si>
  <si>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</si>
  <si>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</si>
  <si>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</si>
  <si>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</si>
  <si>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</si>
  <si>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</si>
  <si>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</si>
  <si>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</si>
  <si>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</si>
  <si>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</si>
  <si>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</si>
  <si>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</si>
  <si>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</si>
  <si>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</si>
  <si>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</si>
  <si>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</si>
  <si>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</si>
  <si>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</si>
  <si>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</si>
  <si>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</si>
  <si>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</si>
  <si>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</si>
  <si>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</si>
  <si>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</si>
  <si>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</si>
  <si>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</si>
  <si>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</si>
  <si>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</si>
  <si>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</si>
  <si>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</si>
  <si>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</si>
  <si>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</si>
  <si>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</si>
  <si>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</si>
  <si>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</si>
  <si>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</si>
  <si>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</si>
  <si>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</si>
  <si>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</si>
  <si>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</si>
  <si>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</si>
  <si>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</si>
  <si>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</si>
  <si>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</si>
  <si>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</si>
  <si>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</si>
  <si>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</si>
  <si>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</si>
  <si>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</si>
  <si>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</si>
  <si>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</si>
  <si>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</si>
  <si>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</si>
  <si>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</si>
  <si>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</si>
  <si>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</si>
  <si>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</si>
  <si>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</si>
  <si>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</si>
  <si>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</si>
  <si>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</si>
  <si>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</si>
  <si>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</si>
  <si>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</si>
  <si>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</si>
  <si>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</si>
  <si>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</si>
  <si>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</si>
  <si>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</si>
  <si>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</si>
  <si>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</si>
  <si>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</si>
  <si>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</si>
  <si>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</si>
  <si>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</si>
  <si>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</si>
  <si>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</si>
  <si>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</si>
  <si>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</si>
  <si>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</si>
  <si>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</si>
  <si>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</si>
  <si>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</si>
  <si>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</si>
  <si>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</si>
  <si>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</si>
  <si>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</si>
  <si>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</si>
  <si>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</si>
  <si>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</si>
  <si>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</si>
  <si>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</si>
  <si>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</si>
  <si>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</si>
  <si>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</si>
  <si>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</si>
  <si>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</si>
  <si>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</si>
  <si>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</si>
  <si>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</si>
  <si>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</si>
  <si>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</si>
  <si>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</si>
  <si>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</si>
  <si>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</si>
  <si>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</si>
  <si>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</si>
  <si>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</si>
  <si>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</si>
  <si>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</si>
  <si>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</si>
  <si>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</si>
  <si>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</si>
  <si>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</si>
  <si>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</si>
  <si>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</si>
  <si>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</si>
  <si>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</si>
  <si>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</si>
  <si>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</si>
  <si>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</si>
  <si>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</si>
  <si>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</si>
  <si>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</si>
  <si>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</si>
  <si>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</si>
  <si>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</si>
  <si>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</si>
  <si>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</si>
  <si>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</si>
  <si>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</si>
  <si>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</si>
  <si>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</si>
  <si>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</si>
  <si>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</si>
  <si>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</si>
  <si>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</si>
  <si>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</si>
  <si>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</si>
  <si>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</si>
  <si>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</si>
  <si>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</si>
  <si>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</si>
  <si>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</si>
  <si>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</si>
  <si>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</si>
  <si>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</si>
  <si>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</si>
  <si>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</si>
  <si>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</si>
  <si>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</si>
  <si>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</si>
  <si>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</si>
  <si>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</si>
  <si>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</si>
  <si>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</si>
  <si>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</si>
  <si>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</si>
  <si>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</si>
  <si>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</si>
  <si>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</si>
  <si>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</si>
  <si>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</si>
  <si>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</si>
  <si>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</si>
  <si>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</si>
  <si>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</si>
  <si>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</si>
  <si>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</si>
  <si>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</si>
  <si>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</si>
  <si>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</si>
  <si>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</si>
  <si>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</si>
  <si>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</si>
  <si>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</si>
  <si>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</si>
  <si>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</si>
  <si>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</si>
  <si>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</si>
  <si>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</si>
  <si>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</si>
  <si>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</si>
  <si>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</si>
  <si>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</si>
  <si>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</si>
  <si>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</si>
  <si>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</si>
  <si>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</si>
  <si>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</si>
  <si>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</si>
  <si>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</si>
  <si>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</si>
  <si>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</si>
  <si>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</si>
  <si>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</si>
  <si>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</si>
  <si>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</si>
  <si>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</si>
  <si>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</si>
  <si>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</si>
  <si>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</si>
  <si>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</si>
  <si>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</si>
  <si>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</si>
  <si>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</si>
  <si>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</si>
  <si>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</si>
  <si>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</si>
  <si>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</si>
  <si>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</si>
  <si>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</si>
  <si>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</si>
  <si>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</si>
  <si>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</si>
  <si>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</si>
  <si>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</si>
  <si>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</si>
  <si>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</si>
  <si>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</si>
  <si>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</si>
  <si>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</si>
  <si>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</si>
  <si>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</si>
  <si>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</si>
  <si>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</si>
  <si>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</si>
  <si>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</si>
  <si>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</si>
  <si>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</si>
  <si>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</si>
  <si>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</si>
  <si>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</si>
  <si>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</si>
  <si>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</si>
  <si>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</si>
  <si>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</si>
  <si>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</si>
  <si>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</si>
  <si>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</si>
  <si>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</si>
  <si>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</si>
  <si>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</si>
  <si>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</si>
  <si>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</si>
  <si>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</si>
  <si>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</si>
  <si>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</si>
  <si>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</si>
  <si>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</si>
  <si>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</si>
  <si>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</si>
  <si>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</si>
  <si>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</si>
  <si>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</si>
  <si>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</si>
  <si>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</si>
  <si>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</si>
  <si>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</si>
  <si>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</si>
  <si>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</si>
  <si>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</si>
  <si>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</si>
  <si>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</si>
  <si>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</si>
  <si>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</si>
  <si>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</si>
  <si>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</si>
  <si>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</si>
  <si>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</si>
  <si>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</si>
  <si>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</si>
  <si>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</si>
  <si>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</si>
  <si>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</si>
  <si>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</si>
  <si>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</si>
  <si>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</si>
  <si>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</si>
  <si>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</si>
  <si>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</si>
  <si>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</si>
  <si>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</si>
  <si>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</si>
  <si>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</si>
  <si>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</si>
  <si>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</si>
  <si>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</si>
  <si>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</si>
  <si>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</si>
  <si>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</si>
  <si>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</si>
  <si>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</si>
  <si>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</si>
  <si>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</si>
  <si>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</si>
  <si>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</si>
  <si>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</si>
  <si>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</si>
  <si>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</si>
  <si>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</si>
  <si>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</si>
  <si>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</si>
  <si>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</si>
  <si>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</si>
  <si>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</si>
  <si>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</si>
  <si>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</si>
  <si>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</si>
  <si>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</si>
  <si>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</si>
  <si>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</si>
  <si>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</si>
  <si>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</si>
  <si>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</si>
  <si>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</si>
  <si>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</si>
  <si>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</si>
  <si>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</si>
  <si>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</si>
  <si>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</si>
  <si>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</si>
  <si>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</si>
  <si>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</si>
  <si>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</si>
  <si>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</si>
  <si>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</si>
  <si>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</si>
  <si>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</si>
  <si>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</si>
  <si>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</si>
  <si>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</si>
  <si>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</si>
  <si>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</si>
  <si>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</si>
  <si>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</si>
  <si>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</si>
  <si>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</si>
  <si>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</si>
  <si>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</si>
  <si>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</si>
  <si>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</si>
  <si>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</si>
  <si>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</si>
  <si>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</si>
  <si>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</si>
  <si>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</si>
  <si>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</si>
  <si>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</si>
  <si>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</si>
  <si>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</si>
  <si>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</si>
  <si>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</si>
  <si>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</si>
  <si>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</si>
  <si>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</si>
  <si>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</si>
  <si>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</si>
  <si>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</si>
  <si>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</si>
  <si>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</si>
  <si>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</si>
  <si>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</si>
  <si>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</si>
  <si>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</si>
  <si>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</si>
  <si>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</si>
  <si>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</si>
  <si>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</si>
  <si>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</si>
  <si>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</si>
  <si>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</si>
  <si>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</si>
  <si>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</si>
  <si>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</si>
  <si>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</si>
  <si>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</si>
  <si>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</si>
  <si>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</si>
  <si>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</si>
  <si>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</si>
  <si>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</si>
  <si>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</si>
  <si>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</si>
  <si>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</si>
  <si>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</si>
  <si>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</si>
  <si>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</si>
  <si>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</si>
  <si>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</si>
  <si>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</si>
  <si>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</si>
  <si>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</si>
  <si>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</si>
  <si>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</si>
  <si>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</si>
  <si>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</si>
  <si>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</si>
  <si>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</si>
  <si>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</si>
  <si>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</si>
  <si>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</si>
  <si>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</si>
  <si>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</si>
  <si>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</si>
  <si>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</si>
  <si>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</si>
  <si>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</si>
  <si>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</si>
  <si>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</si>
  <si>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</si>
  <si>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</si>
  <si>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</si>
  <si>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</si>
  <si>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</si>
  <si>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</si>
  <si>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</si>
  <si>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</si>
  <si>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</si>
  <si>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</si>
  <si>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</si>
  <si>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</si>
  <si>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</si>
  <si>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</si>
  <si>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</si>
  <si>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</si>
  <si>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</si>
  <si>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</si>
  <si>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</si>
  <si>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</si>
  <si>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</si>
  <si>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</si>
  <si>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</si>
  <si>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</si>
  <si>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</si>
  <si>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</si>
  <si>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</si>
  <si>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</si>
  <si>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</si>
  <si>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</si>
  <si>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</si>
  <si>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</si>
  <si>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</si>
  <si>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</si>
  <si>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</si>
  <si>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</si>
  <si>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</si>
  <si>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</si>
  <si>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</si>
  <si>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</si>
  <si>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</si>
  <si>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</si>
  <si>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</si>
  <si>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</si>
  <si>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</si>
  <si>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</si>
  <si>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</si>
  <si>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</si>
  <si>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</si>
  <si>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</si>
  <si>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</si>
  <si>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</si>
  <si>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</si>
  <si>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</si>
  <si>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</si>
  <si>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</si>
  <si>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</si>
  <si>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</si>
  <si>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</si>
  <si>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</si>
  <si>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</si>
  <si>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</si>
  <si>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</si>
  <si>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</si>
  <si>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</si>
  <si>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</si>
  <si>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</si>
  <si>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</si>
  <si>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</si>
  <si>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</si>
  <si>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</si>
  <si>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</si>
  <si>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</si>
  <si>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</si>
  <si>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</si>
  <si>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</si>
  <si>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</si>
  <si>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</si>
  <si>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</si>
  <si>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</si>
  <si>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</si>
  <si>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</si>
  <si>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</si>
  <si>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</si>
  <si>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</si>
  <si>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</si>
  <si>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</si>
  <si>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</si>
  <si>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</si>
  <si>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</si>
  <si>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</si>
  <si>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</si>
  <si>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</si>
  <si>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</si>
  <si>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</si>
  <si>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</si>
  <si>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</si>
  <si>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</si>
  <si>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</si>
  <si>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</si>
  <si>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</si>
  <si>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</si>
  <si>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</si>
  <si>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</si>
  <si>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</si>
  <si>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</si>
  <si>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</si>
  <si>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</si>
  <si>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</si>
  <si>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</si>
  <si>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</si>
  <si>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</si>
  <si>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</si>
  <si>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</si>
  <si>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</si>
  <si>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</si>
  <si>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</si>
  <si>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</si>
  <si>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</si>
  <si>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</si>
  <si>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</si>
  <si>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</si>
  <si>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</si>
  <si>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</si>
  <si>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</si>
  <si>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</si>
  <si>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</si>
  <si>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</si>
  <si>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</si>
  <si>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</si>
  <si>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</si>
  <si>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</si>
  <si>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</si>
  <si>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</si>
  <si>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</si>
  <si>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</si>
  <si>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</si>
  <si>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</si>
  <si>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</si>
  <si>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</si>
  <si>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</si>
  <si>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</si>
  <si>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</si>
  <si>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</si>
  <si>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</si>
  <si>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</si>
  <si>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</si>
  <si>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</si>
  <si>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</si>
  <si>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</si>
  <si>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</si>
  <si>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</si>
  <si>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</si>
  <si>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</si>
  <si>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</si>
  <si>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</si>
  <si>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</si>
  <si>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</si>
  <si>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</si>
  <si>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</si>
  <si>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</si>
  <si>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</si>
  <si>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</si>
  <si>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</si>
  <si>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</si>
  <si>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</si>
  <si>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</si>
  <si>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</si>
  <si>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</si>
  <si>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</si>
  <si>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</si>
  <si>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</si>
  <si>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</si>
  <si>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</si>
  <si>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</si>
  <si>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</si>
  <si>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</si>
  <si>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</si>
  <si>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</si>
  <si>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</si>
  <si>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</si>
  <si>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</si>
  <si>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</si>
  <si>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</si>
  <si>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</si>
  <si>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</si>
  <si>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</si>
  <si>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</si>
  <si>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</si>
  <si>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</si>
  <si>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</si>
  <si>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</si>
  <si>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</si>
  <si>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</si>
  <si>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</si>
  <si>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</si>
  <si>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</si>
  <si>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</si>
  <si>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</si>
  <si>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</si>
  <si>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</si>
  <si>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</si>
  <si>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</si>
  <si>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</si>
  <si>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</si>
  <si>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</si>
  <si>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</si>
  <si>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</si>
  <si>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</si>
  <si>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</si>
  <si>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</si>
  <si>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</si>
  <si>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</si>
  <si>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</si>
  <si>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</si>
  <si>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</si>
  <si>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</si>
  <si>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</si>
  <si>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</si>
  <si>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</si>
  <si>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</si>
  <si>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</si>
  <si>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</si>
  <si>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</si>
  <si>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</si>
  <si>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</si>
  <si>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</si>
  <si>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</si>
  <si>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</si>
  <si>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</si>
  <si>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</si>
  <si>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</si>
  <si>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</si>
  <si>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</si>
  <si>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</si>
  <si>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</si>
  <si>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</si>
  <si>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</si>
  <si>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</si>
  <si>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</si>
  <si>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</si>
  <si>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</si>
  <si>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</si>
  <si>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</si>
  <si>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</si>
  <si>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</si>
  <si>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</si>
  <si>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</si>
  <si>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</si>
  <si>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</si>
  <si>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</si>
  <si>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</si>
  <si>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</si>
  <si>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</si>
  <si>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</si>
  <si>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</si>
  <si>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</si>
  <si>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</si>
  <si>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</si>
  <si>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</si>
  <si>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</si>
  <si>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</si>
  <si>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</si>
  <si>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</si>
  <si>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</si>
  <si>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</si>
  <si>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</si>
  <si>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</si>
  <si>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</si>
  <si>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</si>
  <si>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</si>
  <si>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</si>
  <si>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</si>
  <si>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</si>
  <si>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</si>
  <si>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</si>
  <si>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</si>
  <si>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</si>
  <si>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</si>
  <si>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</si>
  <si>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</si>
  <si>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</si>
  <si>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</si>
  <si>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</si>
  <si>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</si>
  <si>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</si>
  <si>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</si>
  <si>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</si>
  <si>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</si>
  <si>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</si>
  <si>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</si>
  <si>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</si>
  <si>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</si>
  <si>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</si>
  <si>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</si>
  <si>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</si>
  <si>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</si>
  <si>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</si>
  <si>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</si>
  <si>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</si>
  <si>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</si>
  <si>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</si>
  <si>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</si>
  <si>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</si>
  <si>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</si>
  <si>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</si>
  <si>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</si>
  <si>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</si>
  <si>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</si>
  <si>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</si>
  <si>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</si>
  <si>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</si>
  <si>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</si>
  <si>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</si>
  <si>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</si>
  <si>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</si>
  <si>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</si>
  <si>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</si>
  <si>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</si>
  <si>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</si>
  <si>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</si>
  <si>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</si>
  <si>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</si>
  <si>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</si>
  <si>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</si>
  <si>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</si>
  <si>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</si>
  <si>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</si>
  <si>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</si>
  <si>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</si>
  <si>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</si>
  <si>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</si>
  <si>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</si>
  <si>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</si>
  <si>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</si>
  <si>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</si>
  <si>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</si>
  <si>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</si>
  <si>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</si>
  <si>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</si>
  <si>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</si>
  <si>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</si>
  <si>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</si>
  <si>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</si>
  <si>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</si>
  <si>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</si>
  <si>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</si>
  <si>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</si>
  <si>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</si>
  <si>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</si>
  <si>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</si>
  <si>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</si>
  <si>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</si>
  <si>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</si>
  <si>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</si>
  <si>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</si>
  <si>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</si>
  <si>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</si>
  <si>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</si>
  <si>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</si>
  <si>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</si>
  <si>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</si>
  <si>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</si>
  <si>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</si>
  <si>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</si>
  <si>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</si>
  <si>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</si>
  <si>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</si>
  <si>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</si>
  <si>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</si>
  <si>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</si>
  <si>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</si>
  <si>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</si>
  <si>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</si>
  <si>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</si>
  <si>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</si>
  <si>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</si>
  <si>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</si>
  <si>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</si>
  <si>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</si>
  <si>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</si>
  <si>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</si>
  <si>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</si>
  <si>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</si>
  <si>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</si>
  <si>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</si>
  <si>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</si>
  <si>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</si>
  <si>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</si>
  <si>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</si>
  <si>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</si>
  <si>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</si>
  <si>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</si>
  <si>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</si>
  <si>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</si>
  <si>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</si>
  <si>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</si>
  <si>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</si>
  <si>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</si>
  <si>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</si>
  <si>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</si>
  <si>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</si>
  <si>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</si>
  <si>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</si>
  <si>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</si>
  <si>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</si>
  <si>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</si>
  <si>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</si>
  <si>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</si>
  <si>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</si>
  <si>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</si>
  <si>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</si>
  <si>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</si>
  <si>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</si>
  <si>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</si>
  <si>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</si>
  <si>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</si>
  <si>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</si>
  <si>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</si>
  <si>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</si>
  <si>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</si>
  <si>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</si>
  <si>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</si>
  <si>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</si>
  <si>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</si>
  <si>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</si>
  <si>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</si>
  <si>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</si>
  <si>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</si>
  <si>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</si>
  <si>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</si>
  <si>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</si>
  <si>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</si>
  <si>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</si>
  <si>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</si>
  <si>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</si>
  <si>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</si>
  <si>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</si>
  <si>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</si>
  <si>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</si>
  <si>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</si>
  <si>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</si>
  <si>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</si>
  <si>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</si>
  <si>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</si>
  <si>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</si>
  <si>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</si>
  <si>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</si>
  <si>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</si>
  <si>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</si>
  <si>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</si>
  <si>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</si>
  <si>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</si>
  <si>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</si>
  <si>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</si>
  <si>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</si>
  <si>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</si>
  <si>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</si>
  <si>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</si>
  <si>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</si>
  <si>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</si>
  <si>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</si>
  <si>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</si>
  <si>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</si>
  <si>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</si>
  <si>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</si>
  <si>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</si>
  <si>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</si>
  <si>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</si>
  <si>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</si>
  <si>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</si>
  <si>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</si>
  <si>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</si>
  <si>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</si>
  <si>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</si>
  <si>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</si>
  <si>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</si>
  <si>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</si>
  <si>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</si>
  <si>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</si>
  <si>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</si>
  <si>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</si>
  <si>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</si>
  <si>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</si>
  <si>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</si>
  <si>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</si>
  <si>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</si>
  <si>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</si>
  <si>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</si>
  <si>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</si>
  <si>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</si>
  <si>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</si>
  <si>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</si>
  <si>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</si>
  <si>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</si>
  <si>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</si>
  <si>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</si>
  <si>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</si>
  <si>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</si>
  <si>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</si>
  <si>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</si>
  <si>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</si>
  <si>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</si>
  <si>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</si>
  <si>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</si>
  <si>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</si>
  <si>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</si>
  <si>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</si>
  <si>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</si>
  <si>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</si>
  <si>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</si>
  <si>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</si>
  <si>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</si>
  <si>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</si>
  <si>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</si>
  <si>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</si>
  <si>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</si>
  <si>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</si>
  <si>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</si>
  <si>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</si>
  <si>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</si>
  <si>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</si>
  <si>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</si>
  <si>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</si>
  <si>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</si>
  <si>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</si>
  <si>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</si>
  <si>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</si>
  <si>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</si>
  <si>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</si>
  <si>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</si>
  <si>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</si>
  <si>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</si>
  <si>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</si>
  <si>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</si>
  <si>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</si>
  <si>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</si>
  <si>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</si>
  <si>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</si>
  <si>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</si>
  <si>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</si>
  <si>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</si>
  <si>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</si>
  <si>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</si>
  <si>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</si>
  <si>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</si>
  <si>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</si>
  <si>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</si>
  <si>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</si>
  <si>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</si>
  <si>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</si>
  <si>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</si>
  <si>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</si>
  <si>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</si>
  <si>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</si>
  <si>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</si>
  <si>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</si>
  <si>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</si>
  <si>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</si>
  <si>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</si>
  <si>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</si>
  <si>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</si>
  <si>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</si>
  <si>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</si>
  <si>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</si>
  <si>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</si>
  <si>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</si>
  <si>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</si>
  <si>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</si>
  <si>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</si>
  <si>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</si>
  <si>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</si>
  <si>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</si>
  <si>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</si>
  <si>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</si>
  <si>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</si>
  <si>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</si>
  <si>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</si>
  <si>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</si>
  <si>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</si>
  <si>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</si>
  <si>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</si>
  <si>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</si>
  <si>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</si>
  <si>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</si>
  <si>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</si>
  <si>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</si>
  <si>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</si>
  <si>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</si>
  <si>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</si>
  <si>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</si>
  <si>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</si>
  <si>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</si>
  <si>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</si>
  <si>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</si>
  <si>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</si>
  <si>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</si>
  <si>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</si>
  <si>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</si>
  <si>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</si>
  <si>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</si>
  <si>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</si>
  <si>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</si>
  <si>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</si>
  <si>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</si>
  <si>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</si>
  <si>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</si>
  <si>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</si>
  <si>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</si>
  <si>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</si>
  <si>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</si>
  <si>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</si>
  <si>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</si>
  <si>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</si>
  <si>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</si>
  <si>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</si>
  <si>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</si>
  <si>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</si>
  <si>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</si>
  <si>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</si>
  <si>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</si>
  <si>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</si>
  <si>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</si>
  <si>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</si>
  <si>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</si>
  <si>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</si>
  <si>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</si>
  <si>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</si>
  <si>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</si>
  <si>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</si>
  <si>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</si>
  <si>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</si>
  <si>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</si>
  <si>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</si>
  <si>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</si>
  <si>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</si>
  <si>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</si>
  <si>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</si>
  <si>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</si>
  <si>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</si>
  <si>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</si>
  <si>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</si>
  <si>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</si>
  <si>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</si>
  <si>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</si>
  <si>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</si>
  <si>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</si>
  <si>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</si>
  <si>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</si>
  <si>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</si>
  <si>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</si>
  <si>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</si>
  <si>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</si>
  <si>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</si>
  <si>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</si>
  <si>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</si>
  <si>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</si>
  <si>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</si>
  <si>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</si>
  <si>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</si>
  <si>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</si>
  <si>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</si>
  <si>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</si>
  <si>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</si>
  <si>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</si>
  <si>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</si>
  <si>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</si>
  <si>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</si>
  <si>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</si>
  <si>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</si>
  <si>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</si>
  <si>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</si>
  <si>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</si>
  <si>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</si>
  <si>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</si>
  <si>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</si>
  <si>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</si>
  <si>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</si>
  <si>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</si>
  <si>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</si>
  <si>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</si>
  <si>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</si>
  <si>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</si>
  <si>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</si>
  <si>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</si>
  <si>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</si>
  <si>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</si>
  <si>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</si>
  <si>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</si>
  <si>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</si>
  <si>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</si>
  <si>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</si>
  <si>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</si>
  <si>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</si>
  <si>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</si>
  <si>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</si>
  <si>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</si>
  <si>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</si>
  <si>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</si>
  <si>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</si>
  <si>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</si>
  <si>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</si>
  <si>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</si>
  <si>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</si>
  <si>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</si>
  <si>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</si>
  <si>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</si>
  <si>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</si>
  <si>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</si>
  <si>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</si>
  <si>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</si>
  <si>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</si>
  <si>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</si>
  <si>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</si>
  <si>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</si>
  <si>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</si>
  <si>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</si>
  <si>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</si>
  <si>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</si>
  <si>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</si>
  <si>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</si>
  <si>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</si>
  <si>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</si>
  <si>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</si>
  <si>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</si>
  <si>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</si>
  <si>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</si>
  <si>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</si>
  <si>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</si>
  <si>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</si>
  <si>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</si>
  <si>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</si>
  <si>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</si>
  <si>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</si>
  <si>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</si>
  <si>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</si>
  <si>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</si>
  <si>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</si>
  <si>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</si>
  <si>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</si>
  <si>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</si>
  <si>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</si>
  <si>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</si>
  <si>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</si>
  <si>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</si>
  <si>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</si>
  <si>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</si>
  <si>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</si>
  <si>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</si>
  <si>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</si>
  <si>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</si>
  <si>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</si>
  <si>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</si>
  <si>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</si>
  <si>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</si>
  <si>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</si>
  <si>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</si>
  <si>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</si>
  <si>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</si>
  <si>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</si>
  <si>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</si>
  <si>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</si>
  <si>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</si>
  <si>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</si>
  <si>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</si>
  <si>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</si>
  <si>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</si>
  <si>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</si>
  <si>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</si>
  <si>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</si>
  <si>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</si>
  <si>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</si>
  <si>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</si>
  <si>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</si>
  <si>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</si>
  <si>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</si>
  <si>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</si>
  <si>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</si>
  <si>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</si>
  <si>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</si>
  <si>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</si>
  <si>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</si>
  <si>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</si>
  <si>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</si>
  <si>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</si>
  <si>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</si>
  <si>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</si>
  <si>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</si>
  <si>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</si>
  <si>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</si>
  <si>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</si>
  <si>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</si>
  <si>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</si>
  <si>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</si>
  <si>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</si>
  <si>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</si>
  <si>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</si>
  <si>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</si>
  <si>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</si>
  <si>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</si>
  <si>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</si>
  <si>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</si>
  <si>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</si>
  <si>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</si>
  <si>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</si>
  <si>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</si>
  <si>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</si>
  <si>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</si>
  <si>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</si>
  <si>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</si>
  <si>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</si>
  <si>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</si>
  <si>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</si>
  <si>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</si>
  <si>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</si>
  <si>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</si>
  <si>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</si>
  <si>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</si>
  <si>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</si>
  <si>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</si>
  <si>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</si>
  <si>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</si>
  <si>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</si>
  <si>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</si>
  <si>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</si>
  <si>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</si>
  <si>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</si>
  <si>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</si>
  <si>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</si>
  <si>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</si>
  <si>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</si>
  <si>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</si>
  <si>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</si>
  <si>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</si>
  <si>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</si>
  <si>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</si>
  <si>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</si>
  <si>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</si>
  <si>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</si>
  <si>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</si>
  <si>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</si>
  <si>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</si>
  <si>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</si>
  <si>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</si>
  <si>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</si>
  <si>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</si>
  <si>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</si>
  <si>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</si>
  <si>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</si>
  <si>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</si>
  <si>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</si>
  <si>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</si>
  <si>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</si>
  <si>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</si>
  <si>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</si>
  <si>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</si>
  <si>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</si>
  <si>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</si>
  <si>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</si>
  <si>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</si>
  <si>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</si>
  <si>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</si>
  <si>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</si>
  <si>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</si>
  <si>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</si>
  <si>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</si>
  <si>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</si>
  <si>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</si>
  <si>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</si>
  <si>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</si>
  <si>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</si>
  <si>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</si>
  <si>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</si>
  <si>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</si>
  <si>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</si>
  <si>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</si>
  <si>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</si>
  <si>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</si>
  <si>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</si>
  <si>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</si>
  <si>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</si>
  <si>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</si>
  <si>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</si>
  <si>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</si>
  <si>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</si>
  <si>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</si>
  <si>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</si>
  <si>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</si>
  <si>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</si>
  <si>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</si>
  <si>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</si>
  <si>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</si>
  <si>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</si>
  <si>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</si>
  <si>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</si>
  <si>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</si>
  <si>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</si>
  <si>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</si>
  <si>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</si>
  <si>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</si>
  <si>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</si>
  <si>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</si>
  <si>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</si>
  <si>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</si>
  <si>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</si>
  <si>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</si>
  <si>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</si>
  <si>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</si>
  <si>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</si>
  <si>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</si>
  <si>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</si>
  <si>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</si>
  <si>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</si>
  <si>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</si>
  <si>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</si>
  <si>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</si>
  <si>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</si>
  <si>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</si>
  <si>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</si>
  <si>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</si>
  <si>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</si>
  <si>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</si>
  <si>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</si>
  <si>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</si>
  <si>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</si>
  <si>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</si>
  <si>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</si>
  <si>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</si>
  <si>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</si>
  <si>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</si>
  <si>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</si>
  <si>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</si>
  <si>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</si>
  <si>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</si>
  <si>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</si>
  <si>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</si>
  <si>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</si>
  <si>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</si>
  <si>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</si>
  <si>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</si>
  <si>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</si>
  <si>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</si>
  <si>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</si>
  <si>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</si>
  <si>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</si>
  <si>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</si>
  <si>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</si>
  <si>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</si>
  <si>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</si>
  <si>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</si>
  <si>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</si>
  <si>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</si>
  <si>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</si>
  <si>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</si>
  <si>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</si>
  <si>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</si>
  <si>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</si>
  <si>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</si>
  <si>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</si>
  <si>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</si>
  <si>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</si>
  <si>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</si>
  <si>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</si>
  <si>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</si>
  <si>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</si>
  <si>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</si>
  <si>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</si>
  <si>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</si>
  <si>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</si>
  <si>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</si>
  <si>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</si>
  <si>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</si>
  <si>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</si>
  <si>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</si>
  <si>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</si>
  <si>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</si>
  <si>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</si>
  <si>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</si>
  <si>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</si>
  <si>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</si>
  <si>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</si>
  <si>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</si>
  <si>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</si>
  <si>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</si>
  <si>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</si>
  <si>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</si>
  <si>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</si>
  <si>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</si>
  <si>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</si>
  <si>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</si>
  <si>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</si>
  <si>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</si>
  <si>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</si>
  <si>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</si>
  <si>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</si>
  <si>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</si>
  <si>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</si>
  <si>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</si>
  <si>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</si>
  <si>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</si>
  <si>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</si>
  <si>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</si>
  <si>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</si>
  <si>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</si>
  <si>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</si>
  <si>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</si>
  <si>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</si>
  <si>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</si>
  <si>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</si>
  <si>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</si>
  <si>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</si>
  <si>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</si>
  <si>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</si>
  <si>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</si>
  <si>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</si>
  <si>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</si>
  <si>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</si>
  <si>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</si>
  <si>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</si>
  <si>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</si>
  <si>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</si>
  <si>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</si>
  <si>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</si>
  <si>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</si>
  <si>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</si>
  <si>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</si>
  <si>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</si>
  <si>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</si>
  <si>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</si>
  <si>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</si>
  <si>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</si>
  <si>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</si>
  <si>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</si>
  <si>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</si>
  <si>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</si>
  <si>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</si>
  <si>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</si>
  <si>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</si>
  <si>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</si>
  <si>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</si>
  <si>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</si>
  <si>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</si>
  <si>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</si>
  <si>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</si>
  <si>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</si>
  <si>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</si>
  <si>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</si>
  <si>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</si>
  <si>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</si>
  <si>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</si>
  <si>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</si>
  <si>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</si>
  <si>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</si>
  <si>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</si>
  <si>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</si>
  <si>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</si>
  <si>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</si>
  <si>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</si>
  <si>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</si>
  <si>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</si>
  <si>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</si>
  <si>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</si>
  <si>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</si>
  <si>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</si>
  <si>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</si>
  <si>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</si>
  <si>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</si>
  <si>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</si>
  <si>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</si>
  <si>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</si>
  <si>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</si>
  <si>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</si>
  <si>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</si>
  <si>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</si>
  <si>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</si>
  <si>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</si>
  <si>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</si>
  <si>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</si>
  <si>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</si>
  <si>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</si>
  <si>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</si>
  <si>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</si>
  <si>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</si>
  <si>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</si>
  <si>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</si>
  <si>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</si>
  <si>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</si>
  <si>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</si>
  <si>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</si>
  <si>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</si>
  <si>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</si>
  <si>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</si>
  <si>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</si>
  <si>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</si>
  <si>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</si>
  <si>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</si>
  <si>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</si>
  <si>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</si>
  <si>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</si>
  <si>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</si>
  <si>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</si>
  <si>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</si>
  <si>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</si>
  <si>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</si>
  <si>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</si>
  <si>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</si>
  <si>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</si>
  <si>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</si>
  <si>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</si>
  <si>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</si>
  <si>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</si>
  <si>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</si>
  <si>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</si>
  <si>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</si>
  <si>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</si>
  <si>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</si>
  <si>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</si>
  <si>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</si>
  <si>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</si>
  <si>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</si>
  <si>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</si>
  <si>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</si>
  <si>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</si>
  <si>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</si>
  <si>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</si>
  <si>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</si>
  <si>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</si>
  <si>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</si>
  <si>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</si>
  <si>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</si>
  <si>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</si>
  <si>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</si>
  <si>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</si>
  <si>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</si>
  <si>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</si>
  <si>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</si>
  <si>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</si>
  <si>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</si>
  <si>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</si>
  <si>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</si>
  <si>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</si>
  <si>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</si>
  <si>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</si>
  <si>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</si>
  <si>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</si>
  <si>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</si>
  <si>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</si>
  <si>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</si>
  <si>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</si>
  <si>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</si>
  <si>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</si>
  <si>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</si>
  <si>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</si>
  <si>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</si>
  <si>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</si>
  <si>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</si>
  <si>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</si>
  <si>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</si>
  <si>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</si>
  <si>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</si>
  <si>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</si>
  <si>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</si>
  <si>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</si>
  <si>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</si>
  <si>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</si>
  <si>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</si>
  <si>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</si>
  <si>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</si>
  <si>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</si>
  <si>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</si>
  <si>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</si>
  <si>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</si>
  <si>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</si>
  <si>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</si>
  <si>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</si>
  <si>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</si>
  <si>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</si>
  <si>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</si>
  <si>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</si>
  <si>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</si>
  <si>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</si>
  <si>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</si>
  <si>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</si>
  <si>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</si>
  <si>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</si>
  <si>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</si>
  <si>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</si>
  <si>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</si>
  <si>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</si>
  <si>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</si>
  <si>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</si>
  <si>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</si>
  <si>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</si>
  <si>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</si>
  <si>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</si>
  <si>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</si>
  <si>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</si>
  <si>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</si>
  <si>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</si>
  <si>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</si>
  <si>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</si>
  <si>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</si>
  <si>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</si>
  <si>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</si>
  <si>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</si>
  <si>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</si>
  <si>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</si>
  <si>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</si>
  <si>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</si>
  <si>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</si>
  <si>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</si>
  <si>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</si>
  <si>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</si>
  <si>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</si>
  <si>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</si>
  <si>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</si>
  <si>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</si>
  <si>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</si>
  <si>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</si>
  <si>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</si>
  <si>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</si>
  <si>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</si>
  <si>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</si>
  <si>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</si>
  <si>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</si>
  <si>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</si>
  <si>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</si>
  <si>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</si>
  <si>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</si>
  <si>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</si>
  <si>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</si>
  <si>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</si>
  <si>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</si>
  <si>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</si>
  <si>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</si>
  <si>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</si>
  <si>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</si>
  <si>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</si>
  <si>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</si>
  <si>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</si>
  <si>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</si>
  <si>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</si>
  <si>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</si>
  <si>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</si>
  <si>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</si>
  <si>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</si>
  <si>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</si>
  <si>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</si>
  <si>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</si>
  <si>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</si>
  <si>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</si>
  <si>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</si>
  <si>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</si>
  <si>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</si>
  <si>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</si>
  <si>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</si>
  <si>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</si>
  <si>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</si>
  <si>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</si>
  <si>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</si>
  <si>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</si>
  <si>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</si>
  <si>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</si>
  <si>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</si>
  <si>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</si>
  <si>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</si>
  <si>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</si>
  <si>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</si>
  <si>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</si>
  <si>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</si>
  <si>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</si>
  <si>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</si>
  <si>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</si>
  <si>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</si>
  <si>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</si>
  <si>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</si>
  <si>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</si>
  <si>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</si>
  <si>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</si>
  <si>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</si>
  <si>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</si>
  <si>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</si>
  <si>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</si>
  <si>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</si>
  <si>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</si>
  <si>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</si>
  <si>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</si>
  <si>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</si>
  <si>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</si>
  <si>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</si>
  <si>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</si>
  <si>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</si>
  <si>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</si>
  <si>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</si>
  <si>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</si>
  <si>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</si>
  <si>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</si>
  <si>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</si>
  <si>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</si>
  <si>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</si>
  <si>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</si>
  <si>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</si>
  <si>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</si>
  <si>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</si>
  <si>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</si>
  <si>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</si>
  <si>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</si>
  <si>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</si>
  <si>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</si>
  <si>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</si>
  <si>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</si>
  <si>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</si>
  <si>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</si>
  <si>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</si>
  <si>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</si>
  <si>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</si>
  <si>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</si>
  <si>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</si>
  <si>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</si>
  <si>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</si>
  <si>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</si>
  <si>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</si>
  <si>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</si>
  <si>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</si>
  <si>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</si>
  <si>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</si>
  <si>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</si>
  <si>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</si>
  <si>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</si>
  <si>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</si>
  <si>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</si>
  <si>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</si>
  <si>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</si>
  <si>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</si>
  <si>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</si>
  <si>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</si>
  <si>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</si>
  <si>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</si>
  <si>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</si>
  <si>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</si>
  <si>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</si>
  <si>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</si>
  <si>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</si>
  <si>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</si>
  <si>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</si>
  <si>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</si>
  <si>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</si>
  <si>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</si>
  <si>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</si>
  <si>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</si>
  <si>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</si>
  <si>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</si>
  <si>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</si>
  <si>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</si>
  <si>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</si>
  <si>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</si>
  <si>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</si>
  <si>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</si>
  <si>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</si>
  <si>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</si>
  <si>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</si>
  <si>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</si>
  <si>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</si>
  <si>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</si>
  <si>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</si>
  <si>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</si>
  <si>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</si>
  <si>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</si>
  <si>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</si>
  <si>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</si>
  <si>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</si>
  <si>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</si>
  <si>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</si>
  <si>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</si>
  <si>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</si>
  <si>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</si>
  <si>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</si>
  <si>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</si>
  <si>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</si>
  <si>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</si>
  <si>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</si>
  <si>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</si>
  <si>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</si>
  <si>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</si>
  <si>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</si>
  <si>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</si>
  <si>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</si>
  <si>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</si>
  <si>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</si>
  <si>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</si>
  <si>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</si>
  <si>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</si>
  <si>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</si>
  <si>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</si>
  <si>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</si>
  <si>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</si>
  <si>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</si>
  <si>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</si>
  <si>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</si>
  <si>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</si>
  <si>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</si>
  <si>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</si>
  <si>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</si>
  <si>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</si>
  <si>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</si>
  <si>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</si>
  <si>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</si>
  <si>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</si>
  <si>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</si>
  <si>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</si>
  <si>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</si>
  <si>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</si>
  <si>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</si>
  <si>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</si>
  <si>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</si>
  <si>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</si>
  <si>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</si>
  <si>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</si>
  <si>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</si>
  <si>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</si>
  <si>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</si>
  <si>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</si>
  <si>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</si>
  <si>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</si>
  <si>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</si>
  <si>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</si>
  <si>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</si>
  <si>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</si>
  <si>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</si>
  <si>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</si>
  <si>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</si>
  <si>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</si>
  <si>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</si>
  <si>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</si>
  <si>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</si>
  <si>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</si>
  <si>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</si>
  <si>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</si>
  <si>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</si>
  <si>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</si>
  <si>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</si>
  <si>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</si>
  <si>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</si>
  <si>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</si>
  <si>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</si>
  <si>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</si>
  <si>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</si>
  <si>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</si>
  <si>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</si>
  <si>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</si>
  <si>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</si>
  <si>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</si>
  <si>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</si>
  <si>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</si>
  <si>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</si>
  <si>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</si>
  <si>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</si>
  <si>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</si>
  <si>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</si>
  <si>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</si>
  <si>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</si>
  <si>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</si>
  <si>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</si>
  <si>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</si>
  <si>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</si>
  <si>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</si>
  <si>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</si>
  <si>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</si>
  <si>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</si>
  <si>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</si>
  <si>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</si>
  <si>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</si>
  <si>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</si>
  <si>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</si>
  <si>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</si>
  <si>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</si>
  <si>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</si>
  <si>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</si>
  <si>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</si>
  <si>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</si>
  <si>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</si>
  <si>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</si>
  <si>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</si>
  <si>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</si>
  <si>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</si>
  <si>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</si>
  <si>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</si>
  <si>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</si>
  <si>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</si>
  <si>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</si>
  <si>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</si>
  <si>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</si>
  <si>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</si>
  <si>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</si>
  <si>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</si>
  <si>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</si>
  <si>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</si>
  <si>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</si>
  <si>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</si>
  <si>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</si>
  <si>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</si>
  <si>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</si>
  <si>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</si>
  <si>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</si>
  <si>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</si>
  <si>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</si>
  <si>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</si>
  <si>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</si>
  <si>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</si>
  <si>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</si>
  <si>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</si>
  <si>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</si>
  <si>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</si>
  <si>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</si>
  <si>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</si>
  <si>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</si>
  <si>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</si>
  <si>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</si>
  <si>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</si>
  <si>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</si>
  <si>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</si>
  <si>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</si>
  <si>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</si>
  <si>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</si>
  <si>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</si>
  <si>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</si>
  <si>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</si>
  <si>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</si>
  <si>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</si>
  <si>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</si>
  <si>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</si>
  <si>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</si>
  <si>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</si>
  <si>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</si>
  <si>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</si>
  <si>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</si>
  <si>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</si>
  <si>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</si>
  <si>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</si>
  <si>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</si>
  <si>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</si>
  <si>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</si>
  <si>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</si>
  <si>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</si>
  <si>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</si>
  <si>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</si>
  <si>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</si>
  <si>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</si>
  <si>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</si>
  <si>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</si>
  <si>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</si>
  <si>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</si>
  <si>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</si>
  <si>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</si>
  <si>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</si>
  <si>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</si>
  <si>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</si>
  <si>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</si>
  <si>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</si>
  <si>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</si>
  <si>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</si>
  <si>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</si>
  <si>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</si>
  <si>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</si>
  <si>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</si>
  <si>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</si>
  <si>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</si>
  <si>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</si>
  <si>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</si>
  <si>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</si>
  <si>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</si>
  <si>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</si>
  <si>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</si>
  <si>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</si>
  <si>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</si>
  <si>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</si>
  <si>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</si>
  <si>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</si>
  <si>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</si>
  <si>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</si>
  <si>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</si>
  <si>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</si>
  <si>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</si>
  <si>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</si>
  <si>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</si>
  <si>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</si>
  <si>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</si>
  <si>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</si>
  <si>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</si>
  <si>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</si>
  <si>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</si>
  <si>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</si>
  <si>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</si>
  <si>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</si>
  <si>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</si>
  <si>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</si>
  <si>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</si>
  <si>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</si>
  <si>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</si>
  <si>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</si>
  <si>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</si>
  <si>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</si>
  <si>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</si>
  <si>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</si>
  <si>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</si>
  <si>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</si>
  <si>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</si>
  <si>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</si>
  <si>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</si>
  <si>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</si>
  <si>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</si>
  <si>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</si>
  <si>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</si>
  <si>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</si>
  <si>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</si>
  <si>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</si>
  <si>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</si>
  <si>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</si>
  <si>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</si>
  <si>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</si>
  <si>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</si>
  <si>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</si>
  <si>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</si>
  <si>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</si>
  <si>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</si>
  <si>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</si>
  <si>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</si>
  <si>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</si>
  <si>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</si>
  <si>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</si>
  <si>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</si>
  <si>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</si>
  <si>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</si>
  <si>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</si>
  <si>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</si>
  <si>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</si>
  <si>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</si>
  <si>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</si>
  <si>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</si>
  <si>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</si>
  <si>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</si>
  <si>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</si>
  <si>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</si>
  <si>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</si>
  <si>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</si>
  <si>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</si>
  <si>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</si>
  <si>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</si>
  <si>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</si>
  <si>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</si>
  <si>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</si>
  <si>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</si>
  <si>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</si>
  <si>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</si>
  <si>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</si>
  <si>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</si>
  <si>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</si>
  <si>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</si>
  <si>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</si>
  <si>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</si>
  <si>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</si>
  <si>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</si>
  <si>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</si>
  <si>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</si>
  <si>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</si>
  <si>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</si>
  <si>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</si>
  <si>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</si>
  <si>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</si>
  <si>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</si>
  <si>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</si>
  <si>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</si>
  <si>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</si>
  <si>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</si>
  <si>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</si>
  <si>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</si>
  <si>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</si>
  <si>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</si>
  <si>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</si>
  <si>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</si>
  <si>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</si>
  <si>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</si>
  <si>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</si>
  <si>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</si>
  <si>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</si>
  <si>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</si>
  <si>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</si>
  <si>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</si>
  <si>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</si>
  <si>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</si>
  <si>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</si>
  <si>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</si>
  <si>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</si>
  <si>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</si>
  <si>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</si>
  <si>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</si>
  <si>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</si>
  <si>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</si>
  <si>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</si>
  <si>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</si>
  <si>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</si>
  <si>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</si>
  <si>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</si>
  <si>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</si>
  <si>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</si>
  <si>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</si>
  <si>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</si>
  <si>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</si>
  <si>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</si>
  <si>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</si>
  <si>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</si>
  <si>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</si>
  <si>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</si>
  <si>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</si>
  <si>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</si>
  <si>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</si>
  <si>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</si>
  <si>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</si>
  <si>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</si>
  <si>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</si>
  <si>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</si>
  <si>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</si>
  <si>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</si>
  <si>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</si>
  <si>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</si>
  <si>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</si>
  <si>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</si>
  <si>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</si>
  <si>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</si>
  <si>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</si>
  <si>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</si>
  <si>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</si>
  <si>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</si>
  <si>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</si>
  <si>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</si>
  <si>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</si>
  <si>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</si>
  <si>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</si>
  <si>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</si>
  <si>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</si>
  <si>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</si>
  <si>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</si>
  <si>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</si>
  <si>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</si>
  <si>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</si>
  <si>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</si>
  <si>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</si>
  <si>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</si>
  <si>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</si>
  <si>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</si>
  <si>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</si>
  <si>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</si>
  <si>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</si>
  <si>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</si>
  <si>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</si>
  <si>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</si>
  <si>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</si>
  <si>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</si>
  <si>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</si>
  <si>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</si>
  <si>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</si>
  <si>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</si>
  <si>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</si>
  <si>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</si>
  <si>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</si>
  <si>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</si>
  <si>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</si>
  <si>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</si>
  <si>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</si>
  <si>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</si>
  <si>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</si>
  <si>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</si>
  <si>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</si>
  <si>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</si>
  <si>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</si>
  <si>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</si>
  <si>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</si>
  <si>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</si>
  <si>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</si>
  <si>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</si>
  <si>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</si>
  <si>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</si>
  <si>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</si>
  <si>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</si>
  <si>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</si>
  <si>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</si>
  <si>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</si>
  <si>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</si>
  <si>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</si>
  <si>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</si>
  <si>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</si>
  <si>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</si>
  <si>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</si>
  <si>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</si>
  <si>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</si>
  <si>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</si>
  <si>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</si>
  <si>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</si>
  <si>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</si>
  <si>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</si>
  <si>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</si>
  <si>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</si>
  <si>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</si>
  <si>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</si>
  <si>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</si>
  <si>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</si>
  <si>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</si>
  <si>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</si>
  <si>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</si>
  <si>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</si>
  <si>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</si>
  <si>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</si>
  <si>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</si>
  <si>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</si>
  <si>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</si>
  <si>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</si>
  <si>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</si>
  <si>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</si>
  <si>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</si>
  <si>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</si>
  <si>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</si>
  <si>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</si>
  <si>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</si>
  <si>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</si>
  <si>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</si>
  <si>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</si>
  <si>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</si>
  <si>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</si>
  <si>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</si>
  <si>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</si>
  <si>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</si>
  <si>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</si>
  <si>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</si>
  <si>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</si>
  <si>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</si>
  <si>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</si>
  <si>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</si>
  <si>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</si>
  <si>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</si>
  <si>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</si>
  <si>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</si>
  <si>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</si>
  <si>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</si>
  <si>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</si>
  <si>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</si>
  <si>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</si>
  <si>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</si>
  <si>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</si>
  <si>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</si>
  <si>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</si>
  <si>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</si>
  <si>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</si>
  <si>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</si>
  <si>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</si>
  <si>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</si>
  <si>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</si>
  <si>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</si>
  <si>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</si>
  <si>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</si>
  <si>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</si>
  <si>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</si>
  <si>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</si>
  <si>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</si>
  <si>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</si>
  <si>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</si>
  <si>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</si>
  <si>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</si>
  <si>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</si>
  <si>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</si>
  <si>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</si>
  <si>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</si>
  <si>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</si>
  <si>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</si>
  <si>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</si>
  <si>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</si>
  <si>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</si>
  <si>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</si>
  <si>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</si>
  <si>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</si>
  <si>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</si>
  <si>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</si>
  <si>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</si>
  <si>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</si>
  <si>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</si>
  <si>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</si>
  <si>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</si>
  <si>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</si>
  <si>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</si>
  <si>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</si>
  <si>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</si>
  <si>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</si>
  <si>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</si>
  <si>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</si>
  <si>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</si>
  <si>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</si>
  <si>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</si>
  <si>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</si>
  <si>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</si>
  <si>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</si>
  <si>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</si>
  <si>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</si>
  <si>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</si>
  <si>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</si>
  <si>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</si>
  <si>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</si>
  <si>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</si>
  <si>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</si>
  <si>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</si>
  <si>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</si>
  <si>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</si>
  <si>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</si>
  <si>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</si>
  <si>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</si>
  <si>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</si>
  <si>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</si>
  <si>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</si>
  <si>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</si>
  <si>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</si>
  <si>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</si>
  <si>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</si>
  <si>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</si>
  <si>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</si>
  <si>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</si>
  <si>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</si>
  <si>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</si>
  <si>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</si>
  <si>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</si>
  <si>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</si>
  <si>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</si>
  <si>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</si>
  <si>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</si>
  <si>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</si>
  <si>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</si>
  <si>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</si>
  <si>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</si>
  <si>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</si>
  <si>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</si>
  <si>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</si>
  <si>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</si>
  <si>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</si>
  <si>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</si>
  <si>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</si>
  <si>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</si>
  <si>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</si>
  <si>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</si>
  <si>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</si>
  <si>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</si>
  <si>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</si>
  <si>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</si>
  <si>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</si>
  <si>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</si>
  <si>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</si>
  <si>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</si>
  <si>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</si>
  <si>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</si>
  <si>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</si>
  <si>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</si>
  <si>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</si>
  <si>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</si>
  <si>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</si>
  <si>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</si>
  <si>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</si>
  <si>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</si>
  <si>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</si>
  <si>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</si>
  <si>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</si>
  <si>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</si>
  <si>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</si>
  <si>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</si>
  <si>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</si>
  <si>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</si>
  <si>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</si>
  <si>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</si>
  <si>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</si>
  <si>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</si>
  <si>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</si>
  <si>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</si>
  <si>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</si>
  <si>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</si>
  <si>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</si>
  <si>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</si>
  <si>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</si>
  <si>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</si>
  <si>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</si>
  <si>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</si>
  <si>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</si>
  <si>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</si>
  <si>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</si>
  <si>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</si>
  <si>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</si>
  <si>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</si>
  <si>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</si>
  <si>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</si>
  <si>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</si>
  <si>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</si>
  <si>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</si>
  <si>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</si>
  <si>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</si>
  <si>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</si>
  <si>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</si>
  <si>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</si>
  <si>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</si>
  <si>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</si>
  <si>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</si>
  <si>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</si>
  <si>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</si>
  <si>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</si>
  <si>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</si>
  <si>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</si>
  <si>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</si>
  <si>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</si>
  <si>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</si>
  <si>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</si>
  <si>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</si>
  <si>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</si>
  <si>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</si>
  <si>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</si>
  <si>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</si>
  <si>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</si>
  <si>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</si>
  <si>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</si>
  <si>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</si>
  <si>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</si>
  <si>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</si>
  <si>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</si>
  <si>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</si>
  <si>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</si>
  <si>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</si>
  <si>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</si>
  <si>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</si>
  <si>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</si>
  <si>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</si>
  <si>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</si>
  <si>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</si>
  <si>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</si>
  <si>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</si>
  <si>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</si>
  <si>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</si>
  <si>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</si>
  <si>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</si>
  <si>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</si>
  <si>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</si>
  <si>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</si>
  <si>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</si>
  <si>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</si>
  <si>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</si>
  <si>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</si>
  <si>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</si>
  <si>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</si>
  <si>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</si>
  <si>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</si>
  <si>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</si>
  <si>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</si>
  <si>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</si>
  <si>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</si>
  <si>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</si>
  <si>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</si>
  <si>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</si>
  <si>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</si>
  <si>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</si>
  <si>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</si>
  <si>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</si>
  <si>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</si>
  <si>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</si>
  <si>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</si>
  <si>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</si>
  <si>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</si>
  <si>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</si>
  <si>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</si>
  <si>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</si>
  <si>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</si>
  <si>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</si>
  <si>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</si>
  <si>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</si>
  <si>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</si>
  <si>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</si>
  <si>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</si>
  <si>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</si>
  <si>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</si>
  <si>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</si>
  <si>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</si>
  <si>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</si>
  <si>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</si>
  <si>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</si>
  <si>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</si>
  <si>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</si>
  <si>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</si>
  <si>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</si>
  <si>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</si>
  <si>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</si>
  <si>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</si>
  <si>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</si>
  <si>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</si>
  <si>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</si>
  <si>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</si>
  <si>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</si>
  <si>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</si>
  <si>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</si>
  <si>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</si>
  <si>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</si>
  <si>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</si>
  <si>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</si>
  <si>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</si>
  <si>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</si>
  <si>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</si>
  <si>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</si>
  <si>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</si>
  <si>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</si>
  <si>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</si>
  <si>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</si>
  <si>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</si>
  <si>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</si>
  <si>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</si>
  <si>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</si>
  <si>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</si>
  <si>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</si>
  <si>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</si>
  <si>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</si>
  <si>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</si>
  <si>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</si>
  <si>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</si>
  <si>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</si>
  <si>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</si>
  <si>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</si>
  <si>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</si>
  <si>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</si>
  <si>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</si>
  <si>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</si>
  <si>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</si>
  <si>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</si>
  <si>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</si>
  <si>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</si>
  <si>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</si>
  <si>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</si>
  <si>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</si>
  <si>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</si>
  <si>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</si>
  <si>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</si>
  <si>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</si>
  <si>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</si>
  <si>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</si>
  <si>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</si>
  <si>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</si>
  <si>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</si>
  <si>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</si>
  <si>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</si>
  <si>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</si>
  <si>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</si>
  <si>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</si>
  <si>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</si>
  <si>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</si>
  <si>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</si>
  <si>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</si>
  <si>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</si>
  <si>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</si>
  <si>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</si>
  <si>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</si>
  <si>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</si>
  <si>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</si>
  <si>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</si>
  <si>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</si>
  <si>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</si>
  <si>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</si>
  <si>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</si>
  <si>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</si>
  <si>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</si>
  <si>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</si>
  <si>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</si>
  <si>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</si>
  <si>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</si>
  <si>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</si>
  <si>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</si>
  <si>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</si>
  <si>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</si>
  <si>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</si>
  <si>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</si>
  <si>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</si>
  <si>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</si>
  <si>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</si>
  <si>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</si>
  <si>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</si>
  <si>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</si>
  <si>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</si>
  <si>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</si>
  <si>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</si>
  <si>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</si>
  <si>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</si>
  <si>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</si>
  <si>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</si>
  <si>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</si>
  <si>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</si>
  <si>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</si>
  <si>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</si>
  <si>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</si>
  <si>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</si>
  <si>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</si>
  <si>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</si>
  <si>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</si>
  <si>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</si>
  <si>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</si>
  <si>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</si>
  <si>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</si>
  <si>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</si>
  <si>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</si>
  <si>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</si>
  <si>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</si>
  <si>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</si>
  <si>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</si>
  <si>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</si>
  <si>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</si>
  <si>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</si>
  <si>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</si>
  <si>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</si>
  <si>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</si>
  <si>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</si>
  <si>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</si>
  <si>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</si>
  <si>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</si>
  <si>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</si>
  <si>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</si>
  <si>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</si>
  <si>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</si>
  <si>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</si>
  <si>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</si>
  <si>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</si>
  <si>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</si>
  <si>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</si>
  <si>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</si>
  <si>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</si>
  <si>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</si>
  <si>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</si>
  <si>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</si>
  <si>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</si>
  <si>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</si>
  <si>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</si>
  <si>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</si>
  <si>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</si>
  <si>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</si>
  <si>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</si>
  <si>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</si>
  <si>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</si>
  <si>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</si>
  <si>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</si>
  <si>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</si>
  <si>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</si>
  <si>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</si>
  <si>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</si>
  <si>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</si>
  <si>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</si>
  <si>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</si>
  <si>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</si>
  <si>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</si>
  <si>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</si>
  <si>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</si>
  <si>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</si>
  <si>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</si>
  <si>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</si>
  <si>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</si>
  <si>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</si>
  <si>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</si>
  <si>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</si>
  <si>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</si>
  <si>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</si>
  <si>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</si>
  <si>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</si>
  <si>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</si>
  <si>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</si>
  <si>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</si>
  <si>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</si>
  <si>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</si>
  <si>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</si>
  <si>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</si>
  <si>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</si>
  <si>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</si>
  <si>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</si>
  <si>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</si>
  <si>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</si>
  <si>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</si>
  <si>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</si>
  <si>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</si>
  <si>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</si>
  <si>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</si>
  <si>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</si>
  <si>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</si>
  <si>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</si>
  <si>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</si>
  <si>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</si>
  <si>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</si>
  <si>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</si>
  <si>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</si>
  <si>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</si>
  <si>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</si>
  <si>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</si>
  <si>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</si>
  <si>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</si>
  <si>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</si>
  <si>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</si>
  <si>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</si>
  <si>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</si>
  <si>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</si>
  <si>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</si>
  <si>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</si>
  <si>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</si>
  <si>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</si>
  <si>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</si>
  <si>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</si>
  <si>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</si>
  <si>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</si>
  <si>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</si>
  <si>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</si>
  <si>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</si>
  <si>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</si>
  <si>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</si>
  <si>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</si>
  <si>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</si>
  <si>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</si>
  <si>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</si>
  <si>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</si>
  <si>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</si>
  <si>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</si>
  <si>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</si>
  <si>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</si>
  <si>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</si>
  <si>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</si>
  <si>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</si>
  <si>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</si>
  <si>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</si>
  <si>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</si>
  <si>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</si>
  <si>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</si>
  <si>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</si>
  <si>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</si>
  <si>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</si>
  <si>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</si>
  <si>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</si>
  <si>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</si>
  <si>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</si>
  <si>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</si>
  <si>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</si>
  <si>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</si>
  <si>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</si>
  <si>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</si>
  <si>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</si>
  <si>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</si>
  <si>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</si>
  <si>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</si>
  <si>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</si>
  <si>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</si>
  <si>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</si>
  <si>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</si>
  <si>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</si>
  <si>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</si>
  <si>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</si>
  <si>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</si>
  <si>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</si>
  <si>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</si>
  <si>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</si>
  <si>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</si>
  <si>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</si>
  <si>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</si>
  <si>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</si>
  <si>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</si>
  <si>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</si>
  <si>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</si>
  <si>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</si>
  <si>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</si>
  <si>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</si>
  <si>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</si>
  <si>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</si>
  <si>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</si>
  <si>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</si>
  <si>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</si>
  <si>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</si>
  <si>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</si>
  <si>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</si>
  <si>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</si>
  <si>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</si>
  <si>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</si>
  <si>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</si>
  <si>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</si>
  <si>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</si>
  <si>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</si>
  <si>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</si>
  <si>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</si>
  <si>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</si>
  <si>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</si>
  <si>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</si>
  <si>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</si>
  <si>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</si>
  <si>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</si>
  <si>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</si>
  <si>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</si>
  <si>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</si>
  <si>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</si>
  <si>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</si>
  <si>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</si>
  <si>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</si>
  <si>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</si>
  <si>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</si>
  <si>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</si>
  <si>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</si>
  <si>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</si>
  <si>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</si>
  <si>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</si>
  <si>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</si>
  <si>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</si>
  <si>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</si>
  <si>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</si>
  <si>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</si>
  <si>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</si>
  <si>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</si>
  <si>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</si>
  <si>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</si>
  <si>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</si>
  <si>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</si>
  <si>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</si>
  <si>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</si>
  <si>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</si>
  <si>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</si>
  <si>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</si>
  <si>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</si>
  <si>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</si>
  <si>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</si>
  <si>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</si>
  <si>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</si>
  <si>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</si>
  <si>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</si>
  <si>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</si>
  <si>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</si>
  <si>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</si>
  <si>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</si>
  <si>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</si>
  <si>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</si>
  <si>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</si>
  <si>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</si>
  <si>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</si>
  <si>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</si>
  <si>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</si>
  <si>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</si>
  <si>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</si>
  <si>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</si>
  <si>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</si>
  <si>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</si>
  <si>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</si>
  <si>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</si>
  <si>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</si>
  <si>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</si>
  <si>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</si>
  <si>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</si>
  <si>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</si>
  <si>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</si>
  <si>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</si>
  <si>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</si>
  <si>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</si>
  <si>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</si>
  <si>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</si>
  <si>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</si>
  <si>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</si>
  <si>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</si>
  <si>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</si>
  <si>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</si>
  <si>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</si>
  <si>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</si>
  <si>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</si>
  <si>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</si>
  <si>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</si>
  <si>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</si>
  <si>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</si>
  <si>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</si>
  <si>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</si>
  <si>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</si>
  <si>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</si>
  <si>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</si>
  <si>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</si>
  <si>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</si>
  <si>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</si>
  <si>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</si>
  <si>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</si>
  <si>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</si>
  <si>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</si>
  <si>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</si>
  <si>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</si>
  <si>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</si>
  <si>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</si>
  <si>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</si>
  <si>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</si>
  <si>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</si>
  <si>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</si>
  <si>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</si>
  <si>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</si>
  <si>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</si>
  <si>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</si>
  <si>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</si>
  <si>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</si>
  <si>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</si>
  <si>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</si>
  <si>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</si>
  <si>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</si>
  <si>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</si>
  <si>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</si>
  <si>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</si>
  <si>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</si>
  <si>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</si>
  <si>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</si>
  <si>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</si>
  <si>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</si>
  <si>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</si>
  <si>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</si>
  <si>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</si>
  <si>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</si>
  <si>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</si>
  <si>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</si>
  <si>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</si>
  <si>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</si>
  <si>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</si>
  <si>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</si>
  <si>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</si>
  <si>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</si>
  <si>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</si>
  <si>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</si>
  <si>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</si>
  <si>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</si>
  <si>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</si>
  <si>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</si>
  <si>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</si>
  <si>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</si>
  <si>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</si>
  <si>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</si>
  <si>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</si>
  <si>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</si>
  <si>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</si>
  <si>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</si>
  <si>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</si>
  <si>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</si>
  <si>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</si>
  <si>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</si>
  <si>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</si>
  <si>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</si>
  <si>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</si>
  <si>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</si>
  <si>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</si>
  <si>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</si>
  <si>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</si>
  <si>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</si>
  <si>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</si>
  <si>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</si>
  <si>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</si>
  <si>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</si>
  <si>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</si>
  <si>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</si>
  <si>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</si>
  <si>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</si>
  <si>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</si>
  <si>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</si>
  <si>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</si>
  <si>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</si>
  <si>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</si>
  <si>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</si>
  <si>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</si>
  <si>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</si>
  <si>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</si>
  <si>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</si>
  <si>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</si>
  <si>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</si>
  <si>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</si>
  <si>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</si>
  <si>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</si>
  <si>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</si>
  <si>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</si>
  <si>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</si>
  <si>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</si>
  <si>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</si>
  <si>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</si>
  <si>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</si>
  <si>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</si>
  <si>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</si>
  <si>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</si>
  <si>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</si>
  <si>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</si>
  <si>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</si>
  <si>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</si>
  <si>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</si>
  <si>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</si>
  <si>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</si>
  <si>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</si>
  <si>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</si>
  <si>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</si>
  <si>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</si>
  <si>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</si>
  <si>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</si>
  <si>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</si>
  <si>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</si>
  <si>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</si>
  <si>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</si>
  <si>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</si>
  <si>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</si>
  <si>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</si>
  <si>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</si>
  <si>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</si>
  <si>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</si>
  <si>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</si>
  <si>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</si>
  <si>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</si>
  <si>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</si>
  <si>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</si>
  <si>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</si>
  <si>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</si>
  <si>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</si>
  <si>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</si>
  <si>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</si>
  <si>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</si>
  <si>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</si>
  <si>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</si>
  <si>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</si>
  <si>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</si>
  <si>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</si>
  <si>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</si>
  <si>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</si>
  <si>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</si>
  <si>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</si>
  <si>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</si>
  <si>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</si>
  <si>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</si>
  <si>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</si>
  <si>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</si>
  <si>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</si>
  <si>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</si>
  <si>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</si>
  <si>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</si>
  <si>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</si>
  <si>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</si>
  <si>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</si>
  <si>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</si>
  <si>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</si>
  <si>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</si>
  <si>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</si>
  <si>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</si>
  <si>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</si>
  <si>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</si>
  <si>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</si>
  <si>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</si>
  <si>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</si>
  <si>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</si>
  <si>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</si>
  <si>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</si>
  <si>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</si>
  <si>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</si>
  <si>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</si>
  <si>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</si>
  <si>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</si>
  <si>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</si>
  <si>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</si>
  <si>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</si>
  <si>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</si>
  <si>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</si>
  <si>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</si>
  <si>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</si>
  <si>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</si>
  <si>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</si>
  <si>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</si>
  <si>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</si>
  <si>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</si>
  <si>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</si>
  <si>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</si>
  <si>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</si>
  <si>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</si>
  <si>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</si>
  <si>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</si>
  <si>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</si>
  <si>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</si>
  <si>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</si>
  <si>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</si>
  <si>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</si>
  <si>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</si>
  <si>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</si>
  <si>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</si>
  <si>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</si>
  <si>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</si>
  <si>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</si>
  <si>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</si>
  <si>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</si>
  <si>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</si>
  <si>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</si>
  <si>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</si>
  <si>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</si>
  <si>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</si>
  <si>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</si>
  <si>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</si>
  <si>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</si>
  <si>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</si>
  <si>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</si>
  <si>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</si>
  <si>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</si>
  <si>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</si>
  <si>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</si>
  <si>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</si>
  <si>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</si>
  <si>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</si>
  <si>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</si>
  <si>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</si>
  <si>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</si>
  <si>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</si>
  <si>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</si>
  <si>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</si>
  <si>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</si>
  <si>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</si>
  <si>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</si>
  <si>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</si>
  <si>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</si>
  <si>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</si>
  <si>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</si>
  <si>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</si>
  <si>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</si>
  <si>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</si>
  <si>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</si>
  <si>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</si>
  <si>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</si>
  <si>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</si>
  <si>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</si>
  <si>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</si>
  <si>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</si>
  <si>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</si>
  <si>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</si>
  <si>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</si>
  <si>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</si>
  <si>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</si>
  <si>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</si>
  <si>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</si>
  <si>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</si>
  <si>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</si>
  <si>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</si>
  <si>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</si>
  <si>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</si>
  <si>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</si>
  <si>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</si>
  <si>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</si>
  <si>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</si>
  <si>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</si>
  <si>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</si>
  <si>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</si>
  <si>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</si>
  <si>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</si>
  <si>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</si>
  <si>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</si>
  <si>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</si>
  <si>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</si>
  <si>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</si>
  <si>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</si>
  <si>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</si>
  <si>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</si>
  <si>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</si>
  <si>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</si>
  <si>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</si>
  <si>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</si>
  <si>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</si>
  <si>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</si>
  <si>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</si>
  <si>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</si>
  <si>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</si>
  <si>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</si>
  <si>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</si>
  <si>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</si>
  <si>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</si>
  <si>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</si>
  <si>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</si>
  <si>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</si>
  <si>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</si>
  <si>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</si>
  <si>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</si>
  <si>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</si>
  <si>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</si>
  <si>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</si>
  <si>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</si>
  <si>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</si>
  <si>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</si>
  <si>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</si>
  <si>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</si>
  <si>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</si>
  <si>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</si>
  <si>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</si>
  <si>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</si>
  <si>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</si>
  <si>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</si>
  <si>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</si>
  <si>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</si>
  <si>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</si>
  <si>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</si>
  <si>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</si>
  <si>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</si>
  <si>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</si>
  <si>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</si>
  <si>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</si>
  <si>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</si>
  <si>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</si>
  <si>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</si>
  <si>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</si>
  <si>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</si>
  <si>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</si>
  <si>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</si>
  <si>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</si>
  <si>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</si>
  <si>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</si>
  <si>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</si>
  <si>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</si>
  <si>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</si>
  <si>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</si>
  <si>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</si>
  <si>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</si>
  <si>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</si>
  <si>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</si>
  <si>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</si>
  <si>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</si>
  <si>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</si>
  <si>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</si>
  <si>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</si>
  <si>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</si>
  <si>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</si>
  <si>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</si>
  <si>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</si>
  <si>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</si>
  <si>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</si>
  <si>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</si>
  <si>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</si>
  <si>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</si>
  <si>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</si>
  <si>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</si>
  <si>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</si>
  <si>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</si>
  <si>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</si>
  <si>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</si>
  <si>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</si>
  <si>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</si>
  <si>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</si>
  <si>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</si>
  <si>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</si>
  <si>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</si>
  <si>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</si>
  <si>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</si>
  <si>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</si>
  <si>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</si>
  <si>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</si>
  <si>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</si>
  <si>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</si>
  <si>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</si>
  <si>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</si>
  <si>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</si>
  <si>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</si>
  <si>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</si>
  <si>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</si>
  <si>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</si>
  <si>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</si>
  <si>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</si>
  <si>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</si>
  <si>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</si>
  <si>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</si>
  <si>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</si>
  <si>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</si>
  <si>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</si>
  <si>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</si>
  <si>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</si>
  <si>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</si>
  <si>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</si>
  <si>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</si>
  <si>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</si>
  <si>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</si>
  <si>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</si>
  <si>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</si>
  <si>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</si>
  <si>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</si>
  <si>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</si>
  <si>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</si>
  <si>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</si>
  <si>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</si>
  <si>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</si>
  <si>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</si>
  <si>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</si>
  <si>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</si>
  <si>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</si>
  <si>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</si>
  <si>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</si>
  <si>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</si>
  <si>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</si>
  <si>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</si>
  <si>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</si>
  <si>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</si>
  <si>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</si>
  <si>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</si>
  <si>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</si>
  <si>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</si>
  <si>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</si>
  <si>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</si>
  <si>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</si>
  <si>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</si>
  <si>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</si>
  <si>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</si>
  <si>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</si>
  <si>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</si>
  <si>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</si>
  <si>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</si>
  <si>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</si>
  <si>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</si>
  <si>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</si>
  <si>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</si>
  <si>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</si>
  <si>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</si>
  <si>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</si>
  <si>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</si>
  <si>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</si>
  <si>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</si>
  <si>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</si>
  <si>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</si>
  <si>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</si>
  <si>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</si>
  <si>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</si>
  <si>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</si>
  <si>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</si>
  <si>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</si>
  <si>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</si>
  <si>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</si>
  <si>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</si>
  <si>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</si>
  <si>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</si>
  <si>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</si>
  <si>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</si>
  <si>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</si>
  <si>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</si>
  <si>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</si>
  <si>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</si>
  <si>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</si>
  <si>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</si>
  <si>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</si>
  <si>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</si>
  <si>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</si>
  <si>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</si>
  <si>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</si>
  <si>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</si>
  <si>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</si>
  <si>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</si>
  <si>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</si>
  <si>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</si>
  <si>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</si>
  <si>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</si>
  <si>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</si>
  <si>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</si>
  <si>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</si>
  <si>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</si>
  <si>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</si>
  <si>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</si>
  <si>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</si>
  <si>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</si>
  <si>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</si>
  <si>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</si>
  <si>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</si>
  <si>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</si>
  <si>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</si>
  <si>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</si>
  <si>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</si>
  <si>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</si>
  <si>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</si>
  <si>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</si>
  <si>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</si>
  <si>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</si>
  <si>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</si>
  <si>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</si>
  <si>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</si>
  <si>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</si>
  <si>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</si>
  <si>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</si>
  <si>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</si>
  <si>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</si>
  <si>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</si>
  <si>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</si>
  <si>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</si>
  <si>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</si>
  <si>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</si>
  <si>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</si>
  <si>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</si>
  <si>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</si>
  <si>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</si>
  <si>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</si>
  <si>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</si>
  <si>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</si>
  <si>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</si>
  <si>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</si>
  <si>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</si>
  <si>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</si>
  <si>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</si>
  <si>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</si>
  <si>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</si>
  <si>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</si>
  <si>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</si>
  <si>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</si>
  <si>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</si>
  <si>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</si>
  <si>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</si>
  <si>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</si>
  <si>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</si>
  <si>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</si>
  <si>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</si>
  <si>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</si>
  <si>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</si>
  <si>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</si>
  <si>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</si>
  <si>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</si>
  <si>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</si>
  <si>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</si>
  <si>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</si>
  <si>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</si>
  <si>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</si>
  <si>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</si>
  <si>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</si>
  <si>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</si>
  <si>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</si>
  <si>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</si>
  <si>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</si>
  <si>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</si>
  <si>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</si>
  <si>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</si>
  <si>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</si>
  <si>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</si>
  <si>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</si>
  <si>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</si>
  <si>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</si>
  <si>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</si>
  <si>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</si>
  <si>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</si>
  <si>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</si>
  <si>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</si>
  <si>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</si>
  <si>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</si>
  <si>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</si>
  <si>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</si>
  <si>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</si>
  <si>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</si>
  <si>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</si>
  <si>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</si>
  <si>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</si>
  <si>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</si>
  <si>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</si>
  <si>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</si>
  <si>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</si>
  <si>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</si>
  <si>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</si>
  <si>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</si>
  <si>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</si>
  <si>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</si>
  <si>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</si>
  <si>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</si>
  <si>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</si>
  <si>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</si>
  <si>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</si>
  <si>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</si>
  <si>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</si>
  <si>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</si>
  <si>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</si>
  <si>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</si>
  <si>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</si>
  <si>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</si>
  <si>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</si>
  <si>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</si>
  <si>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</si>
  <si>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</si>
  <si>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</si>
  <si>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</si>
  <si>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</si>
  <si>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</si>
  <si>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</si>
  <si>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</si>
  <si>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</si>
  <si>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</si>
  <si>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</si>
  <si>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</si>
  <si>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</si>
  <si>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</si>
  <si>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</si>
  <si>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</si>
  <si>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</si>
  <si>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</si>
  <si>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</si>
  <si>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</si>
  <si>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</si>
  <si>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</si>
  <si>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</si>
  <si>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</si>
  <si>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</si>
  <si>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</si>
  <si>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</si>
  <si>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</si>
  <si>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</si>
  <si>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</si>
  <si>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</si>
  <si>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</si>
  <si>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</si>
  <si>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</si>
  <si>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</si>
  <si>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</si>
  <si>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</si>
  <si>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</si>
  <si>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</si>
  <si>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</si>
  <si>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</si>
  <si>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</si>
  <si>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</si>
  <si>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</si>
  <si>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</si>
  <si>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</si>
  <si>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</si>
  <si>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</si>
  <si>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</si>
  <si>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</si>
  <si>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</si>
  <si>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</si>
  <si>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</si>
  <si>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</si>
  <si>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</si>
  <si>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</si>
  <si>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</si>
  <si>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</si>
  <si>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</si>
  <si>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</si>
  <si>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</si>
  <si>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</si>
  <si>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</si>
  <si>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</si>
  <si>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</si>
  <si>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</si>
  <si>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</si>
  <si>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</si>
  <si>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</si>
  <si>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</si>
  <si>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</si>
  <si>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</si>
  <si>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</si>
  <si>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</si>
  <si>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</si>
  <si>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</si>
  <si>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</si>
  <si>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</si>
  <si>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</si>
  <si>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</si>
  <si>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</si>
  <si>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</si>
  <si>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</si>
  <si>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</si>
  <si>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</si>
  <si>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</si>
  <si>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</si>
  <si>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</si>
  <si>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</si>
  <si>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</si>
  <si>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</si>
  <si>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</si>
  <si>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</si>
  <si>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</si>
  <si>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</si>
  <si>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</si>
  <si>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</si>
  <si>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</si>
  <si>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</si>
  <si>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</si>
  <si>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</si>
  <si>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</si>
  <si>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</si>
  <si>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</si>
  <si>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</si>
  <si>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</si>
  <si>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</si>
  <si>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</si>
  <si>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</si>
  <si>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</si>
  <si>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</si>
  <si>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</si>
  <si>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</si>
  <si>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</si>
  <si>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</si>
  <si>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</si>
  <si>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</si>
  <si>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</si>
  <si>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</si>
  <si>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</si>
  <si>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</si>
  <si>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</si>
  <si>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</si>
  <si>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</si>
  <si>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</si>
  <si>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</si>
  <si>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</si>
  <si>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</si>
  <si>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</si>
  <si>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</si>
  <si>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</si>
  <si>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</si>
  <si>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</si>
  <si>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</si>
  <si>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</si>
  <si>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</si>
  <si>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</si>
  <si>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</si>
  <si>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</si>
  <si>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</si>
  <si>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</si>
  <si>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</si>
  <si>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</si>
  <si>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</si>
  <si>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</si>
  <si>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</si>
  <si>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</si>
  <si>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</si>
  <si>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</si>
  <si>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</si>
  <si>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</si>
  <si>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</si>
  <si>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</si>
  <si>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</si>
  <si>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</si>
  <si>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</si>
  <si>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</si>
  <si>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</si>
  <si>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</si>
  <si>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</si>
  <si>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</si>
  <si>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</si>
  <si>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</si>
  <si>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</si>
  <si>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</si>
  <si>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</si>
  <si>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</si>
  <si>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</si>
  <si>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</si>
  <si>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</si>
  <si>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</si>
  <si>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</si>
  <si>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</si>
  <si>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</si>
  <si>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</si>
  <si>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</si>
  <si>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</si>
  <si>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</si>
  <si>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</si>
  <si>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</si>
  <si>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</si>
  <si>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</si>
  <si>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</si>
  <si>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</si>
  <si>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</si>
  <si>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</si>
  <si>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</si>
  <si>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</si>
  <si>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</si>
  <si>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</si>
  <si>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</si>
  <si>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</si>
  <si>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</si>
  <si>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</si>
  <si>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</si>
  <si>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</si>
  <si>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</si>
  <si>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</si>
  <si>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</si>
  <si>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</si>
  <si>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</si>
  <si>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</si>
  <si>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</si>
  <si>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</si>
  <si>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</si>
  <si>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</si>
  <si>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</si>
  <si>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</si>
  <si>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</si>
  <si>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</si>
  <si>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</si>
  <si>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</si>
  <si>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</si>
  <si>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</si>
  <si>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</si>
  <si>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</si>
  <si>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</si>
  <si>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</si>
  <si>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</si>
  <si>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</si>
  <si>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</si>
  <si>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</si>
  <si>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</si>
  <si>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</si>
  <si>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</si>
  <si>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</si>
  <si>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</si>
  <si>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</si>
  <si>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</si>
  <si>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</si>
  <si>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</si>
  <si>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</si>
  <si>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</si>
  <si>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</si>
  <si>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</si>
  <si>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</si>
  <si>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</si>
  <si>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</si>
  <si>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</si>
  <si>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</si>
  <si>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</si>
  <si>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</si>
  <si>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</si>
  <si>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</si>
  <si>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</si>
  <si>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</si>
  <si>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</si>
  <si>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</si>
  <si>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</si>
  <si>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</si>
  <si>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</si>
  <si>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</si>
  <si>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</si>
  <si>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</si>
  <si>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</si>
  <si>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</si>
  <si>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</si>
  <si>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</si>
  <si>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</si>
  <si>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</si>
  <si>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</si>
  <si>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</si>
  <si>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</si>
  <si>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</si>
  <si>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</si>
  <si>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</si>
  <si>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</si>
  <si>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</si>
  <si>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</si>
  <si>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</si>
  <si>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</si>
  <si>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</si>
  <si>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</si>
  <si>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</si>
  <si>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</si>
  <si>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</si>
  <si>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</si>
  <si>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</si>
  <si>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</si>
  <si>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</si>
  <si>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</si>
  <si>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</si>
  <si>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</si>
  <si>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</si>
  <si>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</si>
  <si>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</si>
  <si>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</si>
  <si>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</si>
  <si>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</si>
  <si>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</si>
  <si>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</si>
  <si>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</si>
  <si>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</si>
  <si>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</si>
  <si>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</si>
  <si>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</si>
  <si>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</si>
  <si>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</si>
  <si>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</si>
  <si>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</si>
  <si>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</si>
  <si>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</si>
  <si>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</si>
  <si>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</si>
  <si>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</si>
  <si>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</si>
  <si>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</si>
  <si>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</si>
  <si>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</si>
  <si>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</si>
  <si>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</si>
  <si>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</si>
  <si>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</si>
  <si>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</si>
  <si>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</si>
  <si>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</si>
  <si>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</si>
  <si>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</si>
  <si>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</si>
  <si>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</si>
  <si>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</si>
  <si>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</si>
  <si>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</si>
  <si>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</si>
  <si>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</si>
  <si>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</si>
  <si>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</si>
  <si>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</si>
  <si>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</si>
  <si>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</si>
  <si>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</si>
  <si>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</si>
  <si>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</si>
  <si>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</si>
  <si>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</si>
  <si>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</si>
  <si>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</si>
  <si>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</si>
  <si>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</si>
  <si>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</si>
  <si>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</si>
  <si>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</si>
  <si>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</si>
  <si>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</si>
  <si>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</si>
  <si>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</si>
  <si>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</si>
  <si>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</si>
  <si>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</si>
  <si>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</si>
  <si>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</si>
  <si>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</si>
  <si>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</si>
  <si>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</si>
  <si>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</si>
  <si>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</si>
  <si>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</si>
  <si>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</si>
  <si>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</si>
  <si>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</si>
  <si>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</si>
  <si>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</si>
  <si>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</si>
  <si>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</si>
  <si>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</si>
  <si>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</si>
  <si>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</si>
  <si>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</si>
  <si>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</si>
  <si>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</si>
  <si>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</si>
  <si>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</si>
  <si>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</si>
  <si>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</si>
  <si>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</si>
  <si>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</si>
  <si>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</si>
  <si>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</si>
  <si>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</si>
  <si>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</si>
  <si>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</si>
  <si>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</si>
  <si>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</si>
  <si>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</si>
  <si>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</si>
  <si>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</si>
  <si>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</si>
  <si>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</si>
  <si>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</si>
  <si>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</si>
  <si>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</si>
  <si>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</si>
  <si>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</si>
  <si>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</si>
  <si>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</si>
  <si>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</si>
  <si>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</si>
  <si>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</si>
  <si>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</si>
  <si>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</si>
  <si>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</si>
  <si>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</si>
  <si>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</si>
  <si>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</si>
  <si>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</si>
  <si>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</si>
  <si>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</si>
  <si>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</si>
  <si>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</si>
  <si>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</si>
  <si>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</si>
  <si>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</si>
  <si>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</si>
  <si>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</si>
  <si>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</si>
  <si>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</si>
  <si>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</si>
  <si>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</si>
  <si>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</si>
  <si>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</si>
  <si>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</si>
  <si>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</si>
  <si>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</si>
  <si>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</si>
  <si>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</si>
  <si>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</si>
  <si>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</si>
  <si>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</si>
  <si>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</si>
  <si>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</si>
  <si>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</si>
  <si>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</si>
  <si>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</si>
  <si>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</si>
  <si>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</si>
  <si>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</si>
  <si>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</si>
  <si>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</si>
  <si>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</si>
  <si>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</si>
  <si>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</si>
  <si>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</si>
  <si>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</si>
  <si>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</si>
  <si>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</si>
  <si>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</si>
  <si>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</si>
  <si>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</si>
  <si>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</si>
  <si>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</si>
  <si>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</si>
  <si>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</si>
  <si>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</si>
  <si>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</si>
  <si>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</si>
  <si>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</si>
  <si>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</si>
  <si>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</si>
  <si>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</si>
  <si>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</si>
  <si>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</si>
  <si>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</si>
  <si>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</si>
  <si>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</si>
  <si>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</si>
  <si>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</si>
  <si>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</si>
  <si>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</si>
  <si>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</si>
  <si>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</si>
  <si>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</si>
  <si>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</si>
  <si>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</si>
  <si>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</si>
  <si>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</si>
  <si>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</si>
  <si>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</si>
  <si>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</si>
  <si>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</si>
  <si>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</si>
  <si>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</si>
  <si>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</si>
  <si>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</si>
  <si>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</si>
  <si>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</si>
  <si>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</si>
  <si>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</si>
  <si>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</si>
  <si>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</si>
  <si>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</si>
  <si>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</si>
  <si>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</si>
  <si>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</si>
  <si>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</si>
  <si>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</si>
  <si>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</si>
  <si>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</si>
  <si>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</si>
  <si>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</si>
  <si>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</si>
  <si>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</si>
  <si>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</si>
  <si>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</si>
  <si>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</si>
  <si>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</si>
  <si>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</si>
  <si>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</si>
  <si>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</si>
  <si>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</si>
  <si>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</si>
  <si>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</si>
  <si>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</si>
  <si>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</si>
  <si>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</si>
  <si>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</si>
  <si>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</si>
  <si>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</si>
  <si>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</si>
  <si>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</si>
  <si>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</si>
  <si>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</si>
  <si>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</si>
  <si>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</si>
  <si>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</si>
  <si>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</si>
  <si>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</si>
  <si>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</si>
  <si>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</si>
  <si>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</si>
  <si>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</si>
  <si>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</si>
  <si>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</si>
  <si>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</si>
  <si>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</si>
  <si>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</si>
  <si>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</si>
  <si>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</si>
  <si>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</si>
  <si>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</si>
  <si>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</si>
  <si>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</si>
  <si>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</si>
  <si>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</si>
  <si>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</si>
  <si>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</si>
  <si>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</si>
  <si>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</si>
  <si>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</si>
  <si>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</si>
  <si>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</si>
  <si>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</si>
  <si>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</si>
  <si>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</si>
  <si>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</si>
  <si>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</si>
  <si>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</si>
  <si>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</si>
  <si>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</si>
  <si>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</si>
  <si>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</si>
  <si>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</si>
  <si>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</si>
  <si>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</si>
  <si>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</si>
  <si>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</si>
  <si>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</si>
  <si>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</si>
  <si>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</si>
  <si>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</si>
  <si>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</si>
  <si>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</si>
  <si>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</si>
  <si>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</si>
  <si>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</si>
  <si>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</si>
  <si>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</si>
  <si>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</si>
  <si>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</si>
  <si>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</si>
  <si>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</si>
  <si>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</si>
  <si>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</si>
  <si>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</si>
  <si>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</si>
  <si>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</si>
  <si>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</si>
  <si>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</si>
  <si>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</si>
  <si>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</si>
  <si>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</si>
  <si>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</si>
  <si>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</si>
  <si>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</si>
  <si>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</si>
  <si>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</si>
  <si>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</si>
  <si>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</si>
  <si>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</si>
  <si>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</si>
  <si>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</si>
  <si>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</si>
  <si>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</si>
  <si>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</si>
  <si>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</si>
  <si>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</si>
  <si>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</si>
  <si>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</si>
  <si>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</si>
  <si>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</si>
  <si>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</si>
  <si>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</si>
  <si>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</si>
  <si>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</si>
  <si>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</si>
  <si>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</si>
  <si>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</si>
  <si>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</si>
  <si>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</si>
  <si>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</si>
  <si>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</si>
  <si>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</si>
  <si>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</si>
  <si>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</si>
  <si>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</si>
  <si>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</si>
  <si>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</si>
  <si>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</si>
  <si>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</si>
  <si>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</si>
  <si>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</si>
  <si>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</si>
  <si>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</si>
  <si>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</si>
  <si>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</si>
  <si>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</si>
  <si>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</si>
  <si>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</si>
  <si>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</si>
  <si>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</si>
  <si>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</si>
  <si>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</si>
  <si>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</si>
  <si>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</si>
  <si>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</si>
  <si>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</si>
  <si>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</si>
  <si>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</si>
  <si>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</si>
  <si>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</si>
  <si>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</si>
  <si>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</si>
  <si>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</si>
  <si>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</si>
  <si>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</si>
  <si>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</si>
  <si>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</si>
  <si>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</si>
  <si>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</si>
  <si>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</si>
  <si>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</si>
  <si>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</si>
  <si>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</si>
  <si>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</si>
  <si>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</si>
  <si>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</si>
  <si>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</si>
  <si>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</si>
  <si>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</si>
  <si>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</si>
  <si>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</si>
  <si>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</si>
  <si>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</si>
  <si>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</si>
  <si>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</si>
  <si>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</si>
  <si>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</si>
  <si>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</si>
  <si>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</si>
  <si>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</si>
  <si>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</si>
  <si>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</si>
  <si>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</si>
  <si>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</si>
  <si>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</si>
  <si>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</si>
  <si>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</si>
  <si>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</si>
  <si>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</si>
  <si>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</si>
  <si>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</si>
  <si>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</si>
  <si>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</si>
  <si>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</si>
  <si>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</si>
  <si>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</si>
  <si>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</si>
  <si>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</si>
  <si>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</si>
  <si>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</si>
  <si>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</si>
  <si>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</si>
  <si>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</si>
  <si>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</si>
  <si>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</si>
  <si>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</si>
  <si>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</si>
  <si>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</si>
  <si>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</si>
  <si>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</si>
  <si>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</si>
  <si>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</si>
  <si>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</si>
  <si>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</si>
  <si>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</si>
  <si>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</si>
  <si>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</si>
  <si>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</si>
  <si>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</si>
  <si>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</si>
  <si>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</si>
  <si>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</si>
  <si>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</si>
  <si>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</si>
  <si>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</si>
  <si>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</si>
  <si>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</si>
  <si>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</si>
  <si>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</si>
  <si>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</si>
  <si>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</si>
  <si>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</si>
  <si>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</si>
  <si>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</si>
  <si>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</si>
  <si>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</si>
  <si>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</si>
  <si>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</si>
  <si>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</si>
  <si>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</si>
  <si>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</si>
  <si>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</si>
  <si>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</si>
  <si>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</si>
  <si>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</si>
  <si>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</si>
  <si>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</si>
  <si>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</si>
  <si>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</si>
  <si>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</si>
  <si>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</si>
  <si>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</si>
  <si>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</si>
  <si>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</si>
  <si>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</si>
  <si>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</si>
  <si>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</si>
  <si>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</si>
  <si>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</si>
  <si>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</si>
  <si>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</si>
  <si>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</si>
  <si>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</si>
  <si>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</si>
  <si>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</si>
  <si>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</si>
  <si>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</si>
  <si>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</si>
  <si>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</si>
  <si>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</si>
  <si>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</si>
  <si>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</si>
  <si>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</si>
  <si>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</si>
  <si>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</si>
  <si>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</si>
  <si>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</si>
  <si>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</si>
  <si>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</si>
  <si>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</si>
  <si>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</si>
  <si>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</si>
  <si>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</si>
  <si>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</si>
  <si>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</si>
  <si>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</si>
  <si>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</si>
  <si>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</si>
  <si>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</si>
  <si>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</si>
  <si>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</si>
  <si>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</si>
  <si>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</si>
  <si>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</si>
  <si>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</si>
  <si>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</si>
  <si>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</si>
  <si>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</si>
  <si>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</si>
  <si>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</si>
  <si>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</si>
  <si>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</si>
  <si>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</si>
  <si>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</si>
  <si>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</si>
  <si>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</si>
  <si>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</si>
  <si>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</si>
  <si>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</si>
  <si>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</si>
  <si>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</si>
  <si>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</si>
  <si>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</si>
  <si>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</si>
  <si>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</si>
  <si>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</si>
  <si>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</si>
  <si>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</si>
  <si>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</si>
  <si>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</si>
  <si>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</si>
  <si>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</si>
  <si>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</si>
  <si>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</si>
  <si>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</si>
  <si>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</si>
  <si>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</si>
  <si>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</si>
  <si>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</si>
  <si>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</si>
  <si>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</si>
  <si>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</si>
  <si>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</si>
  <si>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</si>
  <si>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</si>
  <si>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</si>
  <si>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</si>
  <si>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</si>
  <si>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</si>
  <si>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</si>
  <si>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</si>
  <si>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</si>
  <si>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</si>
  <si>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</si>
  <si>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</si>
  <si>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</si>
  <si>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</si>
  <si>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</si>
  <si>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</si>
  <si>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</si>
  <si>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</si>
  <si>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</si>
  <si>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</si>
  <si>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</si>
  <si>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</si>
  <si>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</si>
  <si>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</si>
  <si>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</si>
  <si>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</si>
  <si>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</si>
  <si>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</si>
  <si>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</si>
  <si>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</si>
  <si>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</si>
  <si>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</si>
  <si>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</si>
  <si>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</si>
  <si>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</si>
  <si>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</si>
  <si>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</si>
  <si>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</si>
  <si>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</si>
  <si>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</si>
  <si>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</si>
  <si>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</si>
  <si>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</si>
  <si>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</si>
  <si>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</si>
  <si>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</si>
  <si>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</si>
  <si>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</si>
  <si>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</si>
  <si>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</si>
  <si>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</si>
  <si>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</si>
  <si>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</si>
  <si>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</si>
  <si>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</si>
  <si>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</si>
  <si>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</si>
  <si>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</si>
  <si>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</si>
  <si>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</si>
  <si>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</si>
  <si>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</si>
  <si>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</si>
  <si>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</si>
  <si>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</si>
  <si>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</si>
  <si>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</si>
  <si>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</si>
  <si>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</si>
  <si>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</si>
  <si>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</si>
  <si>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</si>
  <si>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</si>
  <si>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</si>
  <si>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</si>
  <si>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</si>
  <si>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</si>
  <si>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</si>
  <si>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</si>
  <si>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</si>
  <si>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</si>
  <si>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</si>
  <si>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</si>
  <si>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</si>
  <si>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</si>
  <si>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</si>
  <si>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</si>
  <si>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</si>
  <si>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</si>
  <si>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</si>
  <si>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</si>
  <si>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</si>
  <si>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</si>
  <si>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</si>
  <si>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</si>
  <si>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</si>
  <si>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</si>
  <si>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</si>
  <si>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</si>
  <si>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</si>
  <si>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</si>
  <si>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</si>
  <si>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</si>
  <si>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</si>
  <si>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</si>
  <si>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</si>
  <si>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</si>
  <si>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</si>
  <si>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</si>
  <si>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</si>
  <si>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</si>
  <si>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</si>
  <si>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</si>
  <si>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</si>
  <si>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</si>
  <si>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</si>
  <si>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</si>
  <si>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</si>
  <si>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</si>
  <si>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</si>
  <si>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</si>
  <si>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</si>
  <si>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</si>
  <si>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</si>
  <si>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</si>
  <si>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</si>
  <si>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</si>
  <si>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</si>
  <si>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</si>
  <si>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</si>
  <si>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</si>
  <si>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</si>
  <si>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</si>
  <si>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</si>
  <si>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</si>
  <si>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</si>
  <si>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</si>
  <si>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</si>
  <si>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</si>
  <si>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</si>
  <si>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</si>
  <si>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</si>
  <si>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</si>
  <si>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</si>
  <si>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</si>
  <si>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</si>
  <si>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</si>
  <si>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</si>
  <si>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</si>
  <si>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</si>
  <si>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</si>
  <si>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</si>
  <si>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</si>
  <si>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</si>
  <si>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</si>
  <si>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</si>
  <si>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</si>
  <si>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</si>
  <si>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</si>
  <si>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</si>
  <si>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</si>
  <si>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</si>
  <si>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</si>
  <si>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</si>
  <si>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</si>
  <si>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</si>
  <si>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</si>
  <si>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</si>
  <si>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</si>
  <si>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</si>
  <si>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</si>
  <si>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</si>
  <si>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</si>
  <si>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</si>
  <si>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</si>
  <si>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</si>
  <si>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</si>
  <si>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</si>
  <si>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</si>
  <si>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</si>
  <si>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</si>
  <si>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</si>
  <si>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</si>
  <si>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</si>
  <si>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</si>
  <si>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</si>
  <si>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</si>
  <si>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</si>
  <si>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</si>
  <si>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</si>
  <si>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</si>
  <si>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</si>
  <si>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</si>
  <si>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</si>
  <si>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</si>
  <si>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</si>
  <si>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</si>
  <si>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</si>
  <si>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</si>
  <si>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</si>
  <si>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</si>
  <si>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</si>
  <si>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</si>
  <si>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</si>
  <si>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</si>
  <si>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</si>
  <si>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</si>
  <si>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</si>
  <si>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</si>
  <si>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</si>
  <si>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</si>
  <si>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</si>
  <si>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</si>
  <si>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</si>
  <si>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</si>
  <si>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</si>
  <si>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</si>
  <si>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</si>
  <si>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</si>
  <si>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</si>
  <si>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</si>
  <si>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</si>
  <si>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</si>
  <si>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</si>
  <si>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</si>
  <si>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</si>
  <si>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</si>
  <si>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</si>
  <si>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</si>
  <si>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</si>
  <si>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</si>
  <si>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</si>
  <si>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</si>
  <si>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</si>
  <si>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</si>
  <si>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</si>
  <si>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</si>
  <si>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</si>
  <si>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</si>
  <si>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</si>
  <si>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</si>
  <si>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</si>
  <si>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</si>
  <si>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</si>
  <si>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</si>
  <si>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</si>
  <si>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</si>
  <si>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</si>
  <si>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</si>
  <si>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</si>
  <si>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</si>
  <si>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</si>
  <si>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</si>
  <si>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</si>
  <si>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</si>
  <si>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</si>
  <si>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</si>
  <si>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</si>
  <si>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</si>
  <si>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</si>
  <si>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</si>
  <si>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</si>
  <si>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</si>
  <si>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</si>
  <si>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</si>
  <si>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</si>
  <si>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</si>
  <si>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</si>
  <si>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</si>
  <si>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</si>
  <si>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</si>
  <si>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</si>
  <si>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</si>
  <si>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</si>
  <si>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</si>
  <si>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</si>
  <si>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</si>
  <si>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</si>
  <si>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</si>
  <si>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</si>
  <si>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</si>
  <si>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</si>
  <si>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</si>
  <si>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</si>
  <si>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</si>
  <si>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</si>
  <si>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</si>
  <si>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</si>
  <si>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</si>
  <si>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</si>
  <si>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</si>
  <si>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</si>
  <si>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</si>
  <si>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</si>
  <si>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</si>
  <si>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</si>
  <si>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</si>
  <si>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</si>
  <si>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</si>
  <si>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</si>
  <si>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</si>
  <si>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</si>
  <si>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</si>
  <si>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</si>
  <si>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</si>
  <si>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</si>
  <si>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</si>
  <si>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</si>
  <si>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</si>
  <si>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</si>
  <si>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</si>
  <si>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</si>
  <si>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</si>
  <si>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</si>
  <si>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</si>
  <si>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</si>
  <si>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</si>
  <si>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</si>
  <si>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</si>
  <si>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</si>
  <si>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</si>
  <si>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</si>
  <si>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</si>
  <si>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</si>
  <si>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</si>
  <si>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</si>
  <si>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</si>
  <si>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</si>
  <si>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</si>
  <si>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</si>
  <si>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</si>
  <si>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</si>
  <si>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</si>
  <si>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</si>
  <si>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</si>
  <si>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</si>
  <si>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</si>
  <si>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</si>
  <si>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</si>
  <si>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</si>
  <si>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</si>
  <si>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</si>
  <si>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</si>
  <si>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</si>
  <si>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</si>
  <si>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</si>
  <si>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</si>
  <si>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</si>
  <si>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</si>
  <si>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</si>
  <si>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</si>
  <si>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</si>
  <si>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</si>
  <si>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</si>
  <si>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</si>
  <si>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</si>
  <si>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</si>
  <si>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</si>
  <si>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</si>
  <si>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</si>
  <si>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</si>
  <si>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</si>
  <si>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</si>
  <si>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</si>
  <si>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</si>
  <si>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</si>
  <si>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</si>
  <si>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</si>
  <si>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</si>
  <si>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</si>
  <si>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</si>
  <si>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</si>
  <si>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</si>
  <si>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</si>
  <si>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</si>
  <si>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</si>
  <si>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</si>
  <si>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</si>
  <si>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</si>
  <si>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</si>
  <si>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</si>
  <si>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</si>
  <si>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</si>
  <si>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</si>
  <si>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</si>
  <si>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</si>
  <si>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</si>
  <si>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</si>
  <si>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</si>
  <si>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</si>
  <si>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</si>
  <si>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</si>
  <si>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</si>
  <si>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</si>
  <si>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</si>
  <si>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</si>
  <si>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</si>
  <si>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</si>
  <si>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</si>
  <si>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</si>
  <si>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</si>
  <si>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</si>
  <si>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</si>
  <si>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</si>
  <si>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</si>
  <si>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</si>
  <si>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</si>
  <si>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</si>
  <si>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</si>
  <si>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</si>
  <si>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</si>
  <si>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</si>
  <si>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</si>
  <si>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</si>
  <si>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</si>
  <si>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</si>
  <si>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</si>
  <si>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</si>
  <si>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</si>
  <si>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</si>
  <si>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</si>
  <si>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</si>
  <si>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</si>
  <si>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</si>
  <si>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</si>
  <si>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</si>
  <si>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</si>
  <si>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</si>
  <si>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</si>
  <si>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</si>
  <si>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</si>
  <si>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</si>
  <si>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</si>
  <si>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</si>
  <si>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</si>
  <si>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</si>
  <si>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</si>
  <si>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</si>
  <si>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</si>
  <si>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</si>
  <si>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</si>
  <si>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</si>
  <si>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</si>
  <si>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</si>
  <si>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</si>
  <si>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</si>
  <si>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</si>
  <si>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</si>
  <si>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</si>
  <si>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</si>
  <si>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</si>
  <si>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</si>
  <si>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</si>
  <si>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</si>
  <si>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</si>
  <si>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</si>
  <si>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</si>
  <si>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</si>
  <si>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</si>
  <si>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</si>
  <si>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</si>
  <si>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</si>
  <si>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</si>
  <si>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</si>
  <si>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</si>
  <si>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</si>
  <si>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</si>
  <si>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</si>
  <si>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</si>
  <si>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</si>
  <si>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</si>
  <si>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</si>
  <si>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</si>
  <si>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</si>
  <si>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</si>
  <si>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</si>
  <si>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</si>
  <si>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</si>
  <si>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</si>
  <si>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</si>
  <si>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</si>
  <si>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</si>
  <si>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</si>
  <si>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</si>
  <si>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</si>
  <si>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</si>
  <si>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</si>
  <si>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</si>
  <si>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</si>
  <si>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</si>
  <si>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</si>
  <si>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</si>
  <si>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</si>
  <si>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</si>
  <si>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</si>
  <si>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</si>
  <si>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</si>
  <si>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</si>
  <si>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</si>
  <si>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</si>
  <si>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</si>
  <si>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</si>
  <si>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</si>
  <si>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</si>
  <si>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</si>
  <si>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</si>
  <si>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</si>
  <si>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</si>
  <si>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</si>
  <si>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</si>
  <si>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</si>
  <si>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</si>
  <si>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</si>
  <si>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</si>
  <si>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</si>
  <si>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</si>
  <si>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</si>
  <si>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</si>
  <si>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</si>
  <si>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</si>
  <si>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</si>
  <si>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</si>
  <si>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</si>
  <si>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</si>
  <si>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</si>
  <si>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</si>
  <si>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</si>
  <si>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</si>
  <si>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</si>
  <si>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</si>
  <si>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</si>
  <si>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</si>
  <si>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</si>
  <si>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</si>
  <si>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</si>
  <si>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</si>
  <si>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</si>
  <si>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</si>
  <si>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</si>
  <si>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</si>
  <si>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</si>
  <si>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</si>
  <si>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</si>
  <si>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</si>
  <si>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</si>
  <si>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</si>
  <si>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</si>
  <si>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</si>
  <si>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</si>
  <si>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</si>
  <si>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</si>
  <si>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</si>
  <si>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</si>
  <si>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</si>
  <si>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</si>
  <si>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</si>
  <si>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</si>
  <si>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</si>
  <si>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</si>
  <si>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</si>
  <si>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</si>
  <si>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</si>
  <si>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</si>
  <si>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</si>
  <si>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</si>
  <si>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</si>
  <si>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</si>
  <si>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</si>
  <si>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</si>
  <si>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</si>
  <si>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</si>
  <si>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</si>
  <si>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</si>
  <si>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</si>
  <si>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</si>
  <si>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</si>
  <si>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</si>
  <si>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</si>
  <si>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</si>
  <si>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</si>
  <si>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</si>
  <si>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</si>
  <si>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</si>
  <si>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</si>
  <si>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</si>
  <si>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</si>
  <si>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</si>
  <si>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</si>
  <si>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</si>
  <si>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</si>
  <si>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</si>
  <si>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</si>
  <si>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</si>
  <si>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</si>
  <si>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</si>
  <si>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</si>
  <si>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</si>
  <si>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</si>
  <si>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</si>
  <si>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</si>
  <si>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</si>
  <si>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</si>
  <si>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</si>
  <si>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</si>
  <si>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</si>
  <si>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</si>
  <si>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</si>
  <si>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</si>
  <si>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</si>
  <si>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</si>
  <si>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</si>
  <si>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</si>
  <si>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</si>
  <si>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</si>
  <si>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</si>
  <si>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</si>
  <si>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</si>
  <si>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</si>
  <si>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</si>
  <si>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</si>
  <si>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</si>
  <si>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</si>
  <si>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</si>
  <si>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</si>
  <si>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</si>
  <si>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</si>
  <si>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</si>
  <si>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</si>
  <si>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</si>
  <si>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</si>
  <si>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</si>
  <si>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</si>
  <si>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</si>
  <si>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</si>
  <si>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</si>
  <si>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</si>
  <si>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</si>
  <si>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</si>
  <si>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</si>
  <si>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</si>
  <si>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</si>
  <si>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</si>
  <si>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</si>
  <si>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</si>
  <si>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</si>
  <si>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</si>
  <si>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</si>
  <si>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</si>
  <si>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</si>
  <si>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</si>
  <si>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</si>
  <si>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</si>
  <si>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</si>
  <si>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</si>
  <si>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</si>
  <si>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</si>
  <si>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</si>
  <si>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</si>
  <si>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</si>
  <si>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</si>
  <si>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</si>
  <si>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</si>
  <si>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</si>
  <si>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</si>
  <si>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</si>
  <si>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</si>
  <si>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</si>
  <si>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</si>
  <si>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</si>
  <si>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</si>
  <si>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</si>
  <si>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</si>
  <si>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</si>
  <si>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</si>
  <si>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</si>
  <si>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</si>
  <si>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</si>
  <si>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</si>
  <si>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</si>
  <si>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</si>
  <si>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</si>
  <si>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</si>
  <si>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</si>
  <si>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</si>
  <si>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</si>
  <si>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</si>
  <si>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</si>
  <si>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</si>
  <si>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</si>
  <si>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</si>
  <si>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</si>
  <si>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</si>
  <si>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</si>
  <si>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</si>
  <si>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</si>
  <si>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</si>
  <si>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</si>
  <si>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</si>
  <si>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</si>
  <si>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</si>
  <si>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</si>
  <si>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</si>
  <si>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</si>
  <si>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</si>
  <si>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</si>
  <si>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</si>
  <si>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</si>
  <si>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</si>
  <si>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</si>
  <si>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</si>
  <si>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</si>
  <si>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</si>
  <si>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</si>
  <si>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</si>
  <si>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</si>
  <si>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</si>
  <si>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</si>
  <si>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</si>
  <si>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</si>
  <si>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</si>
  <si>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</si>
  <si>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</si>
  <si>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</si>
  <si>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</si>
  <si>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</si>
  <si>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</si>
  <si>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</si>
  <si>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</si>
  <si>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</si>
  <si>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</si>
  <si>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</si>
  <si>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</si>
  <si>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</si>
  <si>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</si>
  <si>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</si>
  <si>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</si>
  <si>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</si>
  <si>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</si>
  <si>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</si>
  <si>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</si>
  <si>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</si>
  <si>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</si>
  <si>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</si>
  <si>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</si>
  <si>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</si>
  <si>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</si>
  <si>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</si>
  <si>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</si>
  <si>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</si>
  <si>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</si>
  <si>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</si>
  <si>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</si>
  <si>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</si>
  <si>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</si>
  <si>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</si>
  <si>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</si>
  <si>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</si>
  <si>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</si>
  <si>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</si>
  <si>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</si>
  <si>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</si>
  <si>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</si>
  <si>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</si>
  <si>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</si>
  <si>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</si>
  <si>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</si>
  <si>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</si>
  <si>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</si>
  <si>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</si>
  <si>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</si>
  <si>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</si>
  <si>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</si>
  <si>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</si>
  <si>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</si>
  <si>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</si>
  <si>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</si>
  <si>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</si>
  <si>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</si>
  <si>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</si>
  <si>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</si>
  <si>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</si>
  <si>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</si>
  <si>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</si>
  <si>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</si>
  <si>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</si>
  <si>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</si>
  <si>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</si>
  <si>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</si>
  <si>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</si>
  <si>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</si>
  <si>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</si>
  <si>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</si>
  <si>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</si>
  <si>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</si>
  <si>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</si>
  <si>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</si>
  <si>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</si>
  <si>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</si>
  <si>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</si>
  <si>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</si>
  <si>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</si>
  <si>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</si>
  <si>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</si>
  <si>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</si>
  <si>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</si>
  <si>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</si>
  <si>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</si>
  <si>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</si>
  <si>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</si>
  <si>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</si>
  <si>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</si>
  <si>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</si>
  <si>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</si>
  <si>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</si>
  <si>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</si>
  <si>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</si>
  <si>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</si>
  <si>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</si>
  <si>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</si>
  <si>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</si>
  <si>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</si>
  <si>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</si>
  <si>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</si>
  <si>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</si>
  <si>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</si>
  <si>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</si>
  <si>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</si>
  <si>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</si>
  <si>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</si>
  <si>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</si>
  <si>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</si>
  <si>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</si>
  <si>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</si>
  <si>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</si>
  <si>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</si>
  <si>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</si>
  <si>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</si>
  <si>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</si>
  <si>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</si>
  <si>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</si>
  <si>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</si>
  <si>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</si>
  <si>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</si>
  <si>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</si>
  <si>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</si>
  <si>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</si>
  <si>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</si>
  <si>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</si>
  <si>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</si>
  <si>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</si>
  <si>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</si>
  <si>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</si>
  <si>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</si>
  <si>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</si>
  <si>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</si>
  <si>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</si>
  <si>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</si>
  <si>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</si>
  <si>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</si>
  <si>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</si>
  <si>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</si>
  <si>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</si>
  <si>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</si>
  <si>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</si>
  <si>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</si>
  <si>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</si>
  <si>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</si>
  <si>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</si>
  <si>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</si>
  <si>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</si>
  <si>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</si>
  <si>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</si>
  <si>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</si>
  <si>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</si>
  <si>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</si>
  <si>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</si>
  <si>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</si>
  <si>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</si>
  <si>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</si>
  <si>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</si>
  <si>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</si>
  <si>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</si>
  <si>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</si>
  <si>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</si>
  <si>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</si>
  <si>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</si>
  <si>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</si>
  <si>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</si>
  <si>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</si>
  <si>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</si>
  <si>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</si>
  <si>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</si>
  <si>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</si>
  <si>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</si>
  <si>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</si>
  <si>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</si>
  <si>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</si>
  <si>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</si>
  <si>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</si>
  <si>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</si>
  <si>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</si>
  <si>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</si>
  <si>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</si>
  <si>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</si>
  <si>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</si>
  <si>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</si>
  <si>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</si>
  <si>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</si>
  <si>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</si>
  <si>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</si>
  <si>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</si>
  <si>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</si>
  <si>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</si>
  <si>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</si>
  <si>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</si>
  <si>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</si>
  <si>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</si>
  <si>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</si>
  <si>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</si>
  <si>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</si>
  <si>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</si>
  <si>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</si>
  <si>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</si>
  <si>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</si>
  <si>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</si>
  <si>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</si>
  <si>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</si>
  <si>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</si>
  <si>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</si>
  <si>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</si>
  <si>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</si>
  <si>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</si>
  <si>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</si>
  <si>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</si>
  <si>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</si>
  <si>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</si>
  <si>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</si>
  <si>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</si>
  <si>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</si>
  <si>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</si>
  <si>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</si>
  <si>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</si>
  <si>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</si>
  <si>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</si>
  <si>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</si>
  <si>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</si>
  <si>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</si>
  <si>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</si>
  <si>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</si>
  <si>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</si>
  <si>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</si>
  <si>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</si>
  <si>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</si>
  <si>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</si>
  <si>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</si>
  <si>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</si>
  <si>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</si>
  <si>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</si>
  <si>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</si>
  <si>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</si>
  <si>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</si>
  <si>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</si>
  <si>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</si>
  <si>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</si>
  <si>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</si>
  <si>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</si>
  <si>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</si>
  <si>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</si>
  <si>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</si>
  <si>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</si>
  <si>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</si>
  <si>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</si>
  <si>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</si>
  <si>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</si>
  <si>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</si>
  <si>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</si>
  <si>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</si>
  <si>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</si>
  <si>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</si>
  <si>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</si>
  <si>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</si>
  <si>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</si>
  <si>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</si>
  <si>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</si>
  <si>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</si>
  <si>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</si>
  <si>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</si>
  <si>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</si>
  <si>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</si>
  <si>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</si>
  <si>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</si>
  <si>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</si>
  <si>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</si>
  <si>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</si>
  <si>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</si>
  <si>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</si>
  <si>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</si>
  <si>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</si>
  <si>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</si>
  <si>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</si>
  <si>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</si>
  <si>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</si>
  <si>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</si>
  <si>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</si>
  <si>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</si>
  <si>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</si>
  <si>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</si>
  <si>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</si>
  <si>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</si>
  <si>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</si>
  <si>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</si>
  <si>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</si>
  <si>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</si>
  <si>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</si>
  <si>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</si>
  <si>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</si>
  <si>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</si>
  <si>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</si>
  <si>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</si>
  <si>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</si>
  <si>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</si>
  <si>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</si>
  <si>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</si>
  <si>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</si>
  <si>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</si>
  <si>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</si>
  <si>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</si>
  <si>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</si>
  <si>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</si>
  <si>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</si>
  <si>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</si>
  <si>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</si>
  <si>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</si>
  <si>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</si>
  <si>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</si>
  <si>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</si>
  <si>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</si>
  <si>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</si>
  <si>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</si>
  <si>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</si>
  <si>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</si>
  <si>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</si>
  <si>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</si>
  <si>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</si>
  <si>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</si>
  <si>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</si>
  <si>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</si>
  <si>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</si>
  <si>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</si>
  <si>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</si>
  <si>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</si>
  <si>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</si>
  <si>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</si>
  <si>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</si>
  <si>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</si>
  <si>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</si>
  <si>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</si>
  <si>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</si>
  <si>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</si>
  <si>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</si>
  <si>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</si>
  <si>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</si>
  <si>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</si>
  <si>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</si>
  <si>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</si>
  <si>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</si>
  <si>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</si>
  <si>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</si>
  <si>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</si>
  <si>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</si>
  <si>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</si>
  <si>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</si>
  <si>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</si>
  <si>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</si>
  <si>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</si>
  <si>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</si>
  <si>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</si>
  <si>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</si>
  <si>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</si>
  <si>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</si>
  <si>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</si>
  <si>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</si>
  <si>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</si>
  <si>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</si>
  <si>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</si>
  <si>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</si>
  <si>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</si>
  <si>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</si>
  <si>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</si>
  <si>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</si>
  <si>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</si>
  <si>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</si>
  <si>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</si>
  <si>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</si>
  <si>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</si>
  <si>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</si>
  <si>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</si>
  <si>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</si>
  <si>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</si>
  <si>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</si>
  <si>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</si>
  <si>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</si>
  <si>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</si>
  <si>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</si>
  <si>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</si>
  <si>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</si>
  <si>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</si>
  <si>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</si>
  <si>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</si>
  <si>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</si>
  <si>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</si>
  <si>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</si>
  <si>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</si>
  <si>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</si>
  <si>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</si>
  <si>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</si>
  <si>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</si>
  <si>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</si>
  <si>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</si>
  <si>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</si>
  <si>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</si>
  <si>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</si>
  <si>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</si>
  <si>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</si>
  <si>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</si>
  <si>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</si>
  <si>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</si>
  <si>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</si>
  <si>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</si>
  <si>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</si>
  <si>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</si>
  <si>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</si>
  <si>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</si>
  <si>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</si>
  <si>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</si>
  <si>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</si>
  <si>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</si>
  <si>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</si>
  <si>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</si>
  <si>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</si>
  <si>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</si>
  <si>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</si>
  <si>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</si>
  <si>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</si>
  <si>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</si>
  <si>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</si>
  <si>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</si>
  <si>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</si>
  <si>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</si>
  <si>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</si>
  <si>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</si>
  <si>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</si>
  <si>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</si>
  <si>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</si>
  <si>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</si>
  <si>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</si>
  <si>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</si>
  <si>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</si>
  <si>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</si>
  <si>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</si>
  <si>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</si>
  <si>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</si>
  <si>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</si>
  <si>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</si>
  <si>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</si>
  <si>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</si>
  <si>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</si>
  <si>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</si>
  <si>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</si>
  <si>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</si>
  <si>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</si>
  <si>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</si>
  <si>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</si>
  <si>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</si>
  <si>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</si>
  <si>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</si>
  <si>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</si>
  <si>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</si>
  <si>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</si>
  <si>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</si>
  <si>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</si>
  <si>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</si>
  <si>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</si>
  <si>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</si>
  <si>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</si>
  <si>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</si>
  <si>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</si>
  <si>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</si>
  <si>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</si>
  <si>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</si>
  <si>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</si>
  <si>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</si>
  <si>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</si>
  <si>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</si>
  <si>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</si>
  <si>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</si>
  <si>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</si>
  <si>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</si>
  <si>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</si>
  <si>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</si>
  <si>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</si>
  <si>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</si>
  <si>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</si>
  <si>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</si>
  <si>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</si>
  <si>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</si>
  <si>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</si>
  <si>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</si>
  <si>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</si>
  <si>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</si>
  <si>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</si>
  <si>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</si>
  <si>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</si>
  <si>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</si>
  <si>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</si>
  <si>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</si>
  <si>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</si>
  <si>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</si>
  <si>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</si>
  <si>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</si>
  <si>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</si>
  <si>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</si>
  <si>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</si>
  <si>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</si>
  <si>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</si>
  <si>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</si>
  <si>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</si>
  <si>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</si>
  <si>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</si>
  <si>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</si>
  <si>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</si>
  <si>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</si>
  <si>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</si>
  <si>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</si>
  <si>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</si>
  <si>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</si>
  <si>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</si>
  <si>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</si>
  <si>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</si>
  <si>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</si>
  <si>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</si>
  <si>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</si>
  <si>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</si>
  <si>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</si>
  <si>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</si>
  <si>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</si>
  <si>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</si>
  <si>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</si>
  <si>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</si>
  <si>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</si>
  <si>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</si>
  <si>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</si>
  <si>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</si>
  <si>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</si>
  <si>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</si>
  <si>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</si>
  <si>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</si>
  <si>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</si>
  <si>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</si>
  <si>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</si>
  <si>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</si>
  <si>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</si>
  <si>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</si>
  <si>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</si>
  <si>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</si>
  <si>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</si>
  <si>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</si>
  <si>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</si>
  <si>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</si>
  <si>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</si>
  <si>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</si>
  <si>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</si>
  <si>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</si>
  <si>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</si>
  <si>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</si>
  <si>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</si>
  <si>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</si>
  <si>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</si>
  <si>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</si>
  <si>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</si>
  <si>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</si>
  <si>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</si>
  <si>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</si>
  <si>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</si>
  <si>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</si>
  <si>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</si>
  <si>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</si>
  <si>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</si>
  <si>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</si>
  <si>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</si>
  <si>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</si>
  <si>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</si>
  <si>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</si>
  <si>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</si>
  <si>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</si>
  <si>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</si>
  <si>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</si>
  <si>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</si>
  <si>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</si>
  <si>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</si>
  <si>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</si>
  <si>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</si>
  <si>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</si>
  <si>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</si>
  <si>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</si>
  <si>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</si>
  <si>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</si>
  <si>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</si>
  <si>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</si>
  <si>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</si>
  <si>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</si>
  <si>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</si>
  <si>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</si>
  <si>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</si>
  <si>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</si>
  <si>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</si>
  <si>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</si>
  <si>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</si>
  <si>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</si>
  <si>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</si>
  <si>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</si>
  <si>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</si>
  <si>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</si>
  <si>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</si>
  <si>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</si>
  <si>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</si>
  <si>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</si>
  <si>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</si>
  <si>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</si>
  <si>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</si>
  <si>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</si>
  <si>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</si>
  <si>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</si>
  <si>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</si>
  <si>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</si>
  <si>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</si>
  <si>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</si>
  <si>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</si>
  <si>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</si>
  <si>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</si>
  <si>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</si>
  <si>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</si>
  <si>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</si>
  <si>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</si>
  <si>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</si>
  <si>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</si>
  <si>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</si>
  <si>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</si>
  <si>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</si>
  <si>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</si>
  <si>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</si>
  <si>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</si>
  <si>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</si>
  <si>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</si>
  <si>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</si>
  <si>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</si>
  <si>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</si>
  <si>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</si>
  <si>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</si>
  <si>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</si>
  <si>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</si>
  <si>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</si>
  <si>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</si>
  <si>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</si>
  <si>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</si>
  <si>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</si>
  <si>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</si>
  <si>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</si>
  <si>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</si>
  <si>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</si>
  <si>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</si>
  <si>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</si>
  <si>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</si>
  <si>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</si>
  <si>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</si>
  <si>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</si>
  <si>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</si>
  <si>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</si>
  <si>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</si>
  <si>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</si>
  <si>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</si>
  <si>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</si>
  <si>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</si>
  <si>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</si>
  <si>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</si>
  <si>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</si>
  <si>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</si>
  <si>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</si>
  <si>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</si>
  <si>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</si>
  <si>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</si>
  <si>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</si>
  <si>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</si>
  <si>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</si>
  <si>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</si>
  <si>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</si>
  <si>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</si>
  <si>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</si>
  <si>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</si>
  <si>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</si>
  <si>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</si>
  <si>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</si>
  <si>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</si>
  <si>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</si>
  <si>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</si>
  <si>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</si>
  <si>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</si>
  <si>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</si>
  <si>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</si>
  <si>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</si>
  <si>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</si>
  <si>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</si>
  <si>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</si>
  <si>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</si>
  <si>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</si>
  <si>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</si>
  <si>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</si>
  <si>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</si>
  <si>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</si>
  <si>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</si>
  <si>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</si>
  <si>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</si>
  <si>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</si>
  <si>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</si>
  <si>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</si>
  <si>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</si>
  <si>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</si>
  <si>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</si>
  <si>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</si>
  <si>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</si>
  <si>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</si>
  <si>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</si>
  <si>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</si>
  <si>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</si>
  <si>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</si>
  <si>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</si>
  <si>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</si>
  <si>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</si>
  <si>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</si>
  <si>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</si>
  <si>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</si>
  <si>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</si>
  <si>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</si>
  <si>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</si>
  <si>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</si>
  <si>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</si>
  <si>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</si>
  <si>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</si>
  <si>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</si>
  <si>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</si>
  <si>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</si>
  <si>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</si>
  <si>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</si>
  <si>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</si>
  <si>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</si>
  <si>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</si>
  <si>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</si>
  <si>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</si>
  <si>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</si>
  <si>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</si>
  <si>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</si>
  <si>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</si>
  <si>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</si>
  <si>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</si>
  <si>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</si>
  <si>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</si>
  <si>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</si>
  <si>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</si>
  <si>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</si>
  <si>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</si>
  <si>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</si>
  <si>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</si>
  <si>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</si>
  <si>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</si>
  <si>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</si>
  <si>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</si>
  <si>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</si>
  <si>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</si>
  <si>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</si>
  <si>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</si>
  <si>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</si>
  <si>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</si>
  <si>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</si>
  <si>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</si>
  <si>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</si>
  <si>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</si>
  <si>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</si>
  <si>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</si>
  <si>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</si>
  <si>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</si>
  <si>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</si>
  <si>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</si>
  <si>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</si>
  <si>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</si>
  <si>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</si>
  <si>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</si>
  <si>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</si>
  <si>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</si>
  <si>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</si>
  <si>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</si>
  <si>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</si>
  <si>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</si>
  <si>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</si>
  <si>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</si>
  <si>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</si>
  <si>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</si>
  <si>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</si>
  <si>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</si>
  <si>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</si>
  <si>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</si>
  <si>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</si>
  <si>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</si>
  <si>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</si>
  <si>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</si>
  <si>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</si>
  <si>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</si>
  <si>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</si>
  <si>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</si>
  <si>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</si>
  <si>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</si>
  <si>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</si>
  <si>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</si>
  <si>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</si>
  <si>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</si>
  <si>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</si>
  <si>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</si>
  <si>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</si>
  <si>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</si>
  <si>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</si>
  <si>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</si>
  <si>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</si>
  <si>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</si>
  <si>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</si>
  <si>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</si>
  <si>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</si>
  <si>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</si>
  <si>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</si>
  <si>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</si>
  <si>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</si>
  <si>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</si>
  <si>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</si>
  <si>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</si>
  <si>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</si>
  <si>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</si>
  <si>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</si>
  <si>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</si>
  <si>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</si>
  <si>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</si>
  <si>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</si>
  <si>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</si>
  <si>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</si>
  <si>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</si>
  <si>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</si>
  <si>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</si>
  <si>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</si>
  <si>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</si>
  <si>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</si>
  <si>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</si>
  <si>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</si>
  <si>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</si>
  <si>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</si>
  <si>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</si>
  <si>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</si>
  <si>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</si>
  <si>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</si>
  <si>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</si>
  <si>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</si>
  <si>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</si>
  <si>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</si>
  <si>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</si>
  <si>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</si>
  <si>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</si>
  <si>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</si>
  <si>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</si>
  <si>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</si>
  <si>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</si>
  <si>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</si>
  <si>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</si>
  <si>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</si>
  <si>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</si>
  <si>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</si>
  <si>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</si>
  <si>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</si>
  <si>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</si>
  <si>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</si>
  <si>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</si>
  <si>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</si>
  <si>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</si>
  <si>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</si>
  <si>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</si>
  <si>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</si>
  <si>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</si>
  <si>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</si>
  <si>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</si>
  <si>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</si>
  <si>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</si>
  <si>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</si>
  <si>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</si>
  <si>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</si>
  <si>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</si>
  <si>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</si>
  <si>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</si>
  <si>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</si>
  <si>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</si>
  <si>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</si>
  <si>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</si>
  <si>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</si>
  <si>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</si>
  <si>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</si>
  <si>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</si>
  <si>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</si>
  <si>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</si>
  <si>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</si>
  <si>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</si>
  <si>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</si>
  <si>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</si>
  <si>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</si>
  <si>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</si>
  <si>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</si>
  <si>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</si>
  <si>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</si>
  <si>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</si>
  <si>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</si>
  <si>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</si>
  <si>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</si>
  <si>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</si>
  <si>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</si>
  <si>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</si>
  <si>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</si>
  <si>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</si>
  <si>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</si>
  <si>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</si>
  <si>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</si>
  <si>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</si>
  <si>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</si>
  <si>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</si>
  <si>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</si>
  <si>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</si>
  <si>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</si>
  <si>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</si>
  <si>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</si>
  <si>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</si>
  <si>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</si>
  <si>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</si>
  <si>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</si>
  <si>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</si>
  <si>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</si>
  <si>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</si>
  <si>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</si>
  <si>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</si>
  <si>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</si>
  <si>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</si>
  <si>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</si>
  <si>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</si>
  <si>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</si>
  <si>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</si>
  <si>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</si>
  <si>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</si>
  <si>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</si>
  <si>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</si>
  <si>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</si>
  <si>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</si>
  <si>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</si>
  <si>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</si>
  <si>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</si>
  <si>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</si>
  <si>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</si>
  <si>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</si>
  <si>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</si>
  <si>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</si>
  <si>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</si>
  <si>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</si>
  <si>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</si>
  <si>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</si>
  <si>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</si>
  <si>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</si>
  <si>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</si>
  <si>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</si>
  <si>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</si>
  <si>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</si>
  <si>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</si>
  <si>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</si>
  <si>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</si>
  <si>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</si>
  <si>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</si>
  <si>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</si>
  <si>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</si>
  <si>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</si>
  <si>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</si>
  <si>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</si>
  <si>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</si>
  <si>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</si>
  <si>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</si>
  <si>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</si>
  <si>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</si>
  <si>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</si>
  <si>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</si>
  <si>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</si>
  <si>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</si>
  <si>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</si>
  <si>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</si>
  <si>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</si>
  <si>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</si>
  <si>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</si>
  <si>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</si>
  <si>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</si>
  <si>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</si>
  <si>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</si>
  <si>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</si>
  <si>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</si>
  <si>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</si>
  <si>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</si>
  <si>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</si>
  <si>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</si>
  <si>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</si>
  <si>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</si>
  <si>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</si>
  <si>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</si>
  <si>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</si>
  <si>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</si>
  <si>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</si>
  <si>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</si>
  <si>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</si>
  <si>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</si>
  <si>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</si>
  <si>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</si>
  <si>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</si>
  <si>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</si>
  <si>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</si>
  <si>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</si>
  <si>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</si>
  <si>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</si>
  <si>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</si>
  <si>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</si>
  <si>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</si>
  <si>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</si>
  <si>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</si>
  <si>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</si>
  <si>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</si>
  <si>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</si>
  <si>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</si>
  <si>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</si>
  <si>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</si>
  <si>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</si>
  <si>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</si>
  <si>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</si>
  <si>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</si>
  <si>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</si>
  <si>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</si>
  <si>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</si>
  <si>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</si>
  <si>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</si>
  <si>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</si>
  <si>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</si>
  <si>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</si>
  <si>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</si>
  <si>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</si>
  <si>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</si>
  <si>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</si>
  <si>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</si>
  <si>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</si>
  <si>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</si>
  <si>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</si>
  <si>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</si>
  <si>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</si>
  <si>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</si>
  <si>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</si>
  <si>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</si>
  <si>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</si>
  <si>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</si>
  <si>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</si>
  <si>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</si>
  <si>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</si>
  <si>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</si>
  <si>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</si>
  <si>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</si>
  <si>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</si>
  <si>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</si>
  <si>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</si>
  <si>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</si>
  <si>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</si>
  <si>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</si>
  <si>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</si>
  <si>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</si>
  <si>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</si>
  <si>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</si>
  <si>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</si>
  <si>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</si>
  <si>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</si>
  <si>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</si>
  <si>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</si>
  <si>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</si>
  <si>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</si>
  <si>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</si>
  <si>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</si>
  <si>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</si>
  <si>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</si>
  <si>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</si>
  <si>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</si>
  <si>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</si>
  <si>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</si>
  <si>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</si>
  <si>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</si>
  <si>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</si>
  <si>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</si>
  <si>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</si>
  <si>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</si>
  <si>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</si>
  <si>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</si>
  <si>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</si>
  <si>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</si>
  <si>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</si>
  <si>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</si>
  <si>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</si>
  <si>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</si>
  <si>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</si>
  <si>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</si>
  <si>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</si>
  <si>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</si>
  <si>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</si>
  <si>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</si>
  <si>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</si>
  <si>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</si>
  <si>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</si>
  <si>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</si>
  <si>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</si>
  <si>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</si>
  <si>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</si>
  <si>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</si>
  <si>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</si>
  <si>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</si>
  <si>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</si>
  <si>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</si>
  <si>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</si>
  <si>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</si>
  <si>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</si>
  <si>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</si>
  <si>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</si>
  <si>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</si>
  <si>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</si>
  <si>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</si>
  <si>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</si>
  <si>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</si>
  <si>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</si>
  <si>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</si>
  <si>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</si>
  <si>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</si>
  <si>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</si>
  <si>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</si>
  <si>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</si>
  <si>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</si>
  <si>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</si>
  <si>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</si>
  <si>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</si>
  <si>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</si>
  <si>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</si>
  <si>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</si>
  <si>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</si>
  <si>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</si>
  <si>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</si>
  <si>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</si>
  <si>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</si>
  <si>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</si>
  <si>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</si>
  <si>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</si>
  <si>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</si>
  <si>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</si>
  <si>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</si>
  <si>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</si>
  <si>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</si>
  <si>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</si>
  <si>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</si>
  <si>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</si>
  <si>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</si>
  <si>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</si>
  <si>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</si>
  <si>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</si>
  <si>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</si>
  <si>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</si>
  <si>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</si>
  <si>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</si>
  <si>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</si>
  <si>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</si>
  <si>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</si>
  <si>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</si>
  <si>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</si>
  <si>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</si>
  <si>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</si>
  <si>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</si>
  <si>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</si>
  <si>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</si>
  <si>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</si>
  <si>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</si>
  <si>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</si>
  <si>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</si>
  <si>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</si>
  <si>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</si>
  <si>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</si>
  <si>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</si>
  <si>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</si>
  <si>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</si>
  <si>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</si>
  <si>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</si>
  <si>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</si>
  <si>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</si>
  <si>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</si>
  <si>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</si>
  <si>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</si>
  <si>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</si>
  <si>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</si>
  <si>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</si>
  <si>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</si>
  <si>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</si>
  <si>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</si>
  <si>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</si>
  <si>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</si>
  <si>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</si>
  <si>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</si>
  <si>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</si>
  <si>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</si>
  <si>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</si>
  <si>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</si>
  <si>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</si>
  <si>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</si>
  <si>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</si>
  <si>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</si>
  <si>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</si>
  <si>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</si>
  <si>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</si>
  <si>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</si>
  <si>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</si>
  <si>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</si>
  <si>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</si>
  <si>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</si>
  <si>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</si>
  <si>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</si>
  <si>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</si>
  <si>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</si>
  <si>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</si>
  <si>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</si>
  <si>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</si>
  <si>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</si>
  <si>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</si>
  <si>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</si>
  <si>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</si>
  <si>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</si>
  <si>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</si>
  <si>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</si>
  <si>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</si>
  <si>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</si>
  <si>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</si>
  <si>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</si>
  <si>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</si>
  <si>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</si>
  <si>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</si>
  <si>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</si>
  <si>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</si>
  <si>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</si>
  <si>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</si>
  <si>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</si>
  <si>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</si>
  <si>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</si>
  <si>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</si>
  <si>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</si>
  <si>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</si>
  <si>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</si>
  <si>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</si>
  <si>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</si>
  <si>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</si>
  <si>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</si>
  <si>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</si>
  <si>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</si>
  <si>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</si>
  <si>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</si>
  <si>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</si>
  <si>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</si>
  <si>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</si>
  <si>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</si>
  <si>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</si>
  <si>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</si>
  <si>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</si>
  <si>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</si>
  <si>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</si>
  <si>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</si>
  <si>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</si>
  <si>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</si>
  <si>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</si>
  <si>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</si>
  <si>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</si>
  <si>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</si>
  <si>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</si>
  <si>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</si>
  <si>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</si>
  <si>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</si>
  <si>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</si>
  <si>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</si>
  <si>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</si>
  <si>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</si>
  <si>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</si>
  <si>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</si>
  <si>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</si>
  <si>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</si>
  <si>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</si>
  <si>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</si>
  <si>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</si>
  <si>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</si>
  <si>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</si>
  <si>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</si>
  <si>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</si>
  <si>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</si>
  <si>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</si>
  <si>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</si>
  <si>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</si>
  <si>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</si>
  <si>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</si>
  <si>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</si>
  <si>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</si>
  <si>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</si>
  <si>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</si>
  <si>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</si>
  <si>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</si>
  <si>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</si>
  <si>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</si>
  <si>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</si>
  <si>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</si>
  <si>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</si>
  <si>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</si>
  <si>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</si>
  <si>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</si>
  <si>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</si>
  <si>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</si>
  <si>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</si>
  <si>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</si>
  <si>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</si>
  <si>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</si>
  <si>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</si>
  <si>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</si>
  <si>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</si>
  <si>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</si>
  <si>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</si>
  <si>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</si>
  <si>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</si>
  <si>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</si>
  <si>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</si>
  <si>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</si>
  <si>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</si>
  <si>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</si>
  <si>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</si>
  <si>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</si>
  <si>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</si>
  <si>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</si>
  <si>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</si>
  <si>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</si>
  <si>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</si>
  <si>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</si>
  <si>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</si>
  <si>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</si>
  <si>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</si>
  <si>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</si>
  <si>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</si>
  <si>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</si>
  <si>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</si>
  <si>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</si>
  <si>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</si>
  <si>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</si>
  <si>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</si>
  <si>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</si>
  <si>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</si>
  <si>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</si>
  <si>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</si>
  <si>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</si>
  <si>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</si>
  <si>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</si>
  <si>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</si>
  <si>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</si>
  <si>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</si>
  <si>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</si>
  <si>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</si>
  <si>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</si>
  <si>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</si>
  <si>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</si>
  <si>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</si>
  <si>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</si>
  <si>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</si>
  <si>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</si>
  <si>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</si>
  <si>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</si>
  <si>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</si>
  <si>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</si>
  <si>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</si>
  <si>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</si>
  <si>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</si>
  <si>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</si>
  <si>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</si>
  <si>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</si>
  <si>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</si>
  <si>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</si>
  <si>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</si>
  <si>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</si>
  <si>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</si>
  <si>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</si>
  <si>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</si>
  <si>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</si>
  <si>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</si>
  <si>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</si>
  <si>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</si>
  <si>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</si>
  <si>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</si>
  <si>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</si>
  <si>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</si>
  <si>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</si>
  <si>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</si>
  <si>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</si>
  <si>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</si>
  <si>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</si>
  <si>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</si>
  <si>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</si>
  <si>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</si>
  <si>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</si>
  <si>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</si>
  <si>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</si>
  <si>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</si>
  <si>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</si>
  <si>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</si>
  <si>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</si>
  <si>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</si>
  <si>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</si>
  <si>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</si>
  <si>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</si>
  <si>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</si>
  <si>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</si>
  <si>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</si>
  <si>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</si>
  <si>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</si>
  <si>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</si>
  <si>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</si>
  <si>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</si>
  <si>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</si>
  <si>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</si>
  <si>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</si>
  <si>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</si>
  <si>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</si>
  <si>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</si>
  <si>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</si>
  <si>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</si>
  <si>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</si>
  <si>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</si>
  <si>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</si>
  <si>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</si>
  <si>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</si>
  <si>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</si>
  <si>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</si>
  <si>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</si>
  <si>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</si>
  <si>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</si>
  <si>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</si>
  <si>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</si>
  <si>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</si>
  <si>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</si>
  <si>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</si>
  <si>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</si>
  <si>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</si>
  <si>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</si>
  <si>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</si>
  <si>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</si>
  <si>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</si>
  <si>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</si>
  <si>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</si>
  <si>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</si>
  <si>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</si>
  <si>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</si>
  <si>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</si>
  <si>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</si>
  <si>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</si>
  <si>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</si>
  <si>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</si>
  <si>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</si>
  <si>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</si>
  <si>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</si>
  <si>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</si>
  <si>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</si>
  <si>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</si>
  <si>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</si>
  <si>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</si>
  <si>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</si>
  <si>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</si>
  <si>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</si>
  <si>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</si>
  <si>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</si>
  <si>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</si>
  <si>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</si>
  <si>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</si>
  <si>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</si>
  <si>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</si>
  <si>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</si>
  <si>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</si>
  <si>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</si>
  <si>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</si>
  <si>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</si>
  <si>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</si>
  <si>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</si>
  <si>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</si>
  <si>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</si>
  <si>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</si>
  <si>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</si>
  <si>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</si>
  <si>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</si>
  <si>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</si>
  <si>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</si>
  <si>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</si>
  <si>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</si>
  <si>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</si>
  <si>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</si>
  <si>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</si>
  <si>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</si>
  <si>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</si>
  <si>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</si>
  <si>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</si>
  <si>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</si>
  <si>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</si>
  <si>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</si>
  <si>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</si>
  <si>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</si>
  <si>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</si>
  <si>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</si>
  <si>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</si>
  <si>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</si>
  <si>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</si>
  <si>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</si>
  <si>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</si>
  <si>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</si>
  <si>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</si>
  <si>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</si>
  <si>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</si>
  <si>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</si>
  <si>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</si>
  <si>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</si>
  <si>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</si>
  <si>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</si>
  <si>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</si>
  <si>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</si>
  <si>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</si>
  <si>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</si>
  <si>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</si>
  <si>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</si>
  <si>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</si>
  <si>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</si>
  <si>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</si>
  <si>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</si>
  <si>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</si>
  <si>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</si>
  <si>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</si>
  <si>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</si>
  <si>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</si>
  <si>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</si>
  <si>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</si>
  <si>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</si>
  <si>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</si>
  <si>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</si>
  <si>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</si>
  <si>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</si>
  <si>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</si>
  <si>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</si>
  <si>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</si>
  <si>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</si>
  <si>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</si>
  <si>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</si>
  <si>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</si>
  <si>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</si>
  <si>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</si>
  <si>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</si>
  <si>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</si>
  <si>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</si>
  <si>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</si>
  <si>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</si>
  <si>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</si>
  <si>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</si>
  <si>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</si>
  <si>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</si>
  <si>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</si>
  <si>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</si>
  <si>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</si>
  <si>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</si>
  <si>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</si>
  <si>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</si>
  <si>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</si>
  <si>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</si>
  <si>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</si>
  <si>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</si>
  <si>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</si>
  <si>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</si>
  <si>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</si>
  <si>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</si>
  <si>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</si>
  <si>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</si>
  <si>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</si>
  <si>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</si>
  <si>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</si>
  <si>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</si>
  <si>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</si>
  <si>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</si>
  <si>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</si>
  <si>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</si>
  <si>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</si>
  <si>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</si>
  <si>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</si>
  <si>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</si>
  <si>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</si>
  <si>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</si>
  <si>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</si>
  <si>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</si>
  <si>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</si>
  <si>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</si>
  <si>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</si>
  <si>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</si>
  <si>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</si>
  <si>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</si>
  <si>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</si>
  <si>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</si>
  <si>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</si>
  <si>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</si>
  <si>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</si>
  <si>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</si>
  <si>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</si>
  <si>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</si>
  <si>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</si>
  <si>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</si>
  <si>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</si>
  <si>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</si>
  <si>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</si>
  <si>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</si>
  <si>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</si>
  <si>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</si>
  <si>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</si>
  <si>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</si>
  <si>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</si>
  <si>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</si>
  <si>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</si>
  <si>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</si>
  <si>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</si>
  <si>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</si>
  <si>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</si>
  <si>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</si>
  <si>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</si>
  <si>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</si>
  <si>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</si>
  <si>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</si>
  <si>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</si>
  <si>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</si>
  <si>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</si>
  <si>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</si>
  <si>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</si>
  <si>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</si>
  <si>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</si>
  <si>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</si>
  <si>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</si>
  <si>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</si>
  <si>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</si>
  <si>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</si>
  <si>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</si>
  <si>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</si>
  <si>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</si>
  <si>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</si>
  <si>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</si>
  <si>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</si>
  <si>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</si>
  <si>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</si>
  <si>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</si>
  <si>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</si>
  <si>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</si>
  <si>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</si>
  <si>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</si>
  <si>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</si>
  <si>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</si>
  <si>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</si>
  <si>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</si>
  <si>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</si>
  <si>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</si>
  <si>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</si>
  <si>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</si>
  <si>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</si>
  <si>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</si>
  <si>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</si>
  <si>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</si>
  <si>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</si>
  <si>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</si>
  <si>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</si>
  <si>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</si>
  <si>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</si>
  <si>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</si>
  <si>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</si>
  <si>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</si>
  <si>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</si>
  <si>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</si>
  <si>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</si>
  <si>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</si>
  <si>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</si>
  <si>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</si>
  <si>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</si>
  <si>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</si>
  <si>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</si>
  <si>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</si>
  <si>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</si>
  <si>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</si>
  <si>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</si>
  <si>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</si>
  <si>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</si>
  <si>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</si>
  <si>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</si>
  <si>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</si>
  <si>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</si>
  <si>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</si>
  <si>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</si>
  <si>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</si>
  <si>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</si>
  <si>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</si>
  <si>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</si>
  <si>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</si>
  <si>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</si>
  <si>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</si>
  <si>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</si>
  <si>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</si>
  <si>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</si>
  <si>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</si>
  <si>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</si>
  <si>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</si>
  <si>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</si>
  <si>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</si>
  <si>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</si>
  <si>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</si>
  <si>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</si>
  <si>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</si>
  <si>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</si>
  <si>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</si>
  <si>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</si>
  <si>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</si>
  <si>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</si>
  <si>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</si>
  <si>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</si>
  <si>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</si>
  <si>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</si>
  <si>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</si>
  <si>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</si>
  <si>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</si>
  <si>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</si>
  <si>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</si>
  <si>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</si>
  <si>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</si>
  <si>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</si>
  <si>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</si>
  <si>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</si>
  <si>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</si>
  <si>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</si>
  <si>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</si>
  <si>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</si>
  <si>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</si>
  <si>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</si>
  <si>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</si>
  <si>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</si>
  <si>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</si>
  <si>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</si>
  <si>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</si>
  <si>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</si>
  <si>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</si>
  <si>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</si>
  <si>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</si>
  <si>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</si>
  <si>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</si>
  <si>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</si>
  <si>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</si>
  <si>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</si>
  <si>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</si>
  <si>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</si>
  <si>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</si>
  <si>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</si>
  <si>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</si>
  <si>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</si>
  <si>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</si>
  <si>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</si>
  <si>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</si>
  <si>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</si>
  <si>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</si>
  <si>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</si>
  <si>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</si>
  <si>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</si>
  <si>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</si>
  <si>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</si>
  <si>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</si>
  <si>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</si>
  <si>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</si>
  <si>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</si>
  <si>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</si>
  <si>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</si>
  <si>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</si>
  <si>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</si>
  <si>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</si>
  <si>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</si>
  <si>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</si>
  <si>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</si>
  <si>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</si>
  <si>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</si>
  <si>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</si>
  <si>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</si>
  <si>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</si>
  <si>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</si>
  <si>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</si>
  <si>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</si>
  <si>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</si>
  <si>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</si>
  <si>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</si>
  <si>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</si>
  <si>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</si>
  <si>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</si>
  <si>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</si>
  <si>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</si>
  <si>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</si>
  <si>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</si>
  <si>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</si>
  <si>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</si>
  <si>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</si>
  <si>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</si>
  <si>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</si>
  <si>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</si>
  <si>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</si>
  <si>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</si>
  <si>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</si>
  <si>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</si>
  <si>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</si>
  <si>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</si>
  <si>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</si>
  <si>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</si>
  <si>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</si>
  <si>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</si>
  <si>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</si>
  <si>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</si>
  <si>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</si>
  <si>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</si>
  <si>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</si>
  <si>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</si>
  <si>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</si>
  <si>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</si>
  <si>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</si>
  <si>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</si>
  <si>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</si>
  <si>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</si>
  <si>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</si>
  <si>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</si>
  <si>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</si>
  <si>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</si>
  <si>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</si>
  <si>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</si>
  <si>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</si>
  <si>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</si>
  <si>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</si>
  <si>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</si>
  <si>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</si>
  <si>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</si>
  <si>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</si>
  <si>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</si>
  <si>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</si>
  <si>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</si>
  <si>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</si>
  <si>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</si>
  <si>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</si>
  <si>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</si>
  <si>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</si>
  <si>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</si>
  <si>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</si>
  <si>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</si>
  <si>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</si>
  <si>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</si>
  <si>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</si>
  <si>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</si>
  <si>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</si>
  <si>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</si>
  <si>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</si>
  <si>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</si>
  <si>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</si>
  <si>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</si>
  <si>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</si>
  <si>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</si>
  <si>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</si>
  <si>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</si>
  <si>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</si>
  <si>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</si>
  <si>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</si>
  <si>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</si>
  <si>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</si>
  <si>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</si>
  <si>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</si>
  <si>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</si>
  <si>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</si>
  <si>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</si>
  <si>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</si>
  <si>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</si>
  <si>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</si>
  <si>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</si>
  <si>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</si>
  <si>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</si>
  <si>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</si>
  <si>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</si>
  <si>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</si>
  <si>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</si>
  <si>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</si>
  <si>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</si>
  <si>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</si>
  <si>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</si>
  <si>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</si>
  <si>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</si>
  <si>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</si>
  <si>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</si>
  <si>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</si>
  <si>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</si>
  <si>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</si>
  <si>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</si>
  <si>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</si>
  <si>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</si>
  <si>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</si>
  <si>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</si>
  <si>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</si>
  <si>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</si>
  <si>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</si>
  <si>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</si>
  <si>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</si>
  <si>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</si>
  <si>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</si>
  <si>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</si>
  <si>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</si>
  <si>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</si>
  <si>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</si>
  <si>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</si>
  <si>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</si>
  <si>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</si>
  <si>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</si>
  <si>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</si>
  <si>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</si>
  <si>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</si>
  <si>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</si>
  <si>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</si>
  <si>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</si>
  <si>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</si>
  <si>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</si>
  <si>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</si>
  <si>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</si>
  <si>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</si>
  <si>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</si>
  <si>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</si>
  <si>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</si>
  <si>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</si>
  <si>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</si>
  <si>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</si>
  <si>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</si>
  <si>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</si>
  <si>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</si>
  <si>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</si>
  <si>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</si>
  <si>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</si>
  <si>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</si>
  <si>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</si>
  <si>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</si>
  <si>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</si>
  <si>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</si>
  <si>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</si>
  <si>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</si>
  <si>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</si>
  <si>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</si>
  <si>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</si>
  <si>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</si>
  <si>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</si>
  <si>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</si>
  <si>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</si>
  <si>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</si>
  <si>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</si>
  <si>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</si>
  <si>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</si>
  <si>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</si>
  <si>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</si>
  <si>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</si>
  <si>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</si>
  <si>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</si>
  <si>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</si>
  <si>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</si>
  <si>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</si>
  <si>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</si>
  <si>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</si>
  <si>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</si>
  <si>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</si>
  <si>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</si>
  <si>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</si>
  <si>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</si>
  <si>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</si>
  <si>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</si>
  <si>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</si>
  <si>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</si>
  <si>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</si>
  <si>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</si>
  <si>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</si>
  <si>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</si>
  <si>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</si>
  <si>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</si>
  <si>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</si>
  <si>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</si>
  <si>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</si>
  <si>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</si>
  <si>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</si>
  <si>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</si>
  <si>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</si>
  <si>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</si>
  <si>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</si>
  <si>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</si>
  <si>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</si>
  <si>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</si>
  <si>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</si>
  <si>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</si>
  <si>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</si>
  <si>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</si>
  <si>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</si>
  <si>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</si>
  <si>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</si>
  <si>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</si>
  <si>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</si>
  <si>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</si>
  <si>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</si>
  <si>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</si>
  <si>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</si>
  <si>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</si>
  <si>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</si>
  <si>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</si>
  <si>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</si>
  <si>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</si>
  <si>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</si>
  <si>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</si>
  <si>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</si>
  <si>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</si>
  <si>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</si>
  <si>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</si>
  <si>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</si>
  <si>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</si>
  <si>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</si>
  <si>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</si>
  <si>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</si>
  <si>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</si>
  <si>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</si>
  <si>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</si>
  <si>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</si>
  <si>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</si>
  <si>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</si>
  <si>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</si>
  <si>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</si>
  <si>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</si>
  <si>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</si>
  <si>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</si>
  <si>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</si>
  <si>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</si>
  <si>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</si>
  <si>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</si>
  <si>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</si>
  <si>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</si>
  <si>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</si>
  <si>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</si>
  <si>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</si>
  <si>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</si>
  <si>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</si>
  <si>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</si>
  <si>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</si>
  <si>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</si>
  <si>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</si>
  <si>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</si>
  <si>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</si>
  <si>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</si>
  <si>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</si>
  <si>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</si>
  <si>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</si>
  <si>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</si>
  <si>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</si>
  <si>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</si>
  <si>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</si>
  <si>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</si>
  <si>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</si>
  <si>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</si>
  <si>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</si>
  <si>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</si>
  <si>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</si>
  <si>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</si>
  <si>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</si>
  <si>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</si>
  <si>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</si>
  <si>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</si>
  <si>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</si>
  <si>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</si>
  <si>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</si>
  <si>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</si>
  <si>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</si>
  <si>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</si>
  <si>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</si>
  <si>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</si>
  <si>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</si>
  <si>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</si>
  <si>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</si>
  <si>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</si>
  <si>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</si>
  <si>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</si>
  <si>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</si>
  <si>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</si>
  <si>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</si>
  <si>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</si>
  <si>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</si>
  <si>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</si>
  <si>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</si>
  <si>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</si>
  <si>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</si>
  <si>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</si>
  <si>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</si>
  <si>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</si>
  <si>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</si>
  <si>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</si>
  <si>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</si>
  <si>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</si>
  <si>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</si>
  <si>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</si>
  <si>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</si>
  <si>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</si>
  <si>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</si>
  <si>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</si>
  <si>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</si>
  <si>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</si>
  <si>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</si>
  <si>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</si>
  <si>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</si>
  <si>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</si>
  <si>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</si>
  <si>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</si>
  <si>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</si>
  <si>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</si>
  <si>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</si>
  <si>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</si>
  <si>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</si>
  <si>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</si>
  <si>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</si>
  <si>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</si>
  <si>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</si>
  <si>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</si>
  <si>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</si>
  <si>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</si>
  <si>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</si>
  <si>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</si>
  <si>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</si>
  <si>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</si>
  <si>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</si>
  <si>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</si>
  <si>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</si>
  <si>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</si>
  <si>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</si>
  <si>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</si>
  <si>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</si>
  <si>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</si>
  <si>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</si>
  <si>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</si>
  <si>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</si>
  <si>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</si>
  <si>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</si>
  <si>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</si>
  <si>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</si>
  <si>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</si>
  <si>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</si>
  <si>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</si>
  <si>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</si>
  <si>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</si>
  <si>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</si>
  <si>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</si>
  <si>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</si>
  <si>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</si>
  <si>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</si>
  <si>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</si>
  <si>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</si>
  <si>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</si>
  <si>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</si>
  <si>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</si>
  <si>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</si>
  <si>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</si>
  <si>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</si>
  <si>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</si>
  <si>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</si>
  <si>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</si>
  <si>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</si>
  <si>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</si>
  <si>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</si>
  <si>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</si>
  <si>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</si>
  <si>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</si>
  <si>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</si>
  <si>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</si>
  <si>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</si>
  <si>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</si>
  <si>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</si>
  <si>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</si>
  <si>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</si>
  <si>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</si>
  <si>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</si>
  <si>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</si>
  <si>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</si>
  <si>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</si>
  <si>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</si>
  <si>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</si>
  <si>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</si>
  <si>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</si>
  <si>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</si>
  <si>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</si>
  <si>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</si>
  <si>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</si>
  <si>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</si>
  <si>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</si>
  <si>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</si>
  <si>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</si>
  <si>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</si>
  <si>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</si>
  <si>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</si>
  <si>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</si>
  <si>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</si>
  <si>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</si>
  <si>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</si>
  <si>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</si>
  <si>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</si>
  <si>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</si>
  <si>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</si>
  <si>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</si>
  <si>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</si>
  <si>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</si>
  <si>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</si>
  <si>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</si>
  <si>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</si>
  <si>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</si>
  <si>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</si>
  <si>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</si>
  <si>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</si>
  <si>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</si>
  <si>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</si>
  <si>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</si>
  <si>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</si>
  <si>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</si>
  <si>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</si>
  <si>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</si>
  <si>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</si>
  <si>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</si>
  <si>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</si>
  <si>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</si>
  <si>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</si>
  <si>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</si>
  <si>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</si>
  <si>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</si>
  <si>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</si>
  <si>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</si>
  <si>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</si>
  <si>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</si>
  <si>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</si>
  <si>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</si>
  <si>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</si>
  <si>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</si>
  <si>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</si>
  <si>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</si>
  <si>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</si>
  <si>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</si>
  <si>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</si>
  <si>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</si>
  <si>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</si>
  <si>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</si>
  <si>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</si>
  <si>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</si>
  <si>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</si>
  <si>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</si>
  <si>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</si>
  <si>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</si>
  <si>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</si>
  <si>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</si>
  <si>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</si>
  <si>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</si>
  <si>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</si>
  <si>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</si>
  <si>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</si>
  <si>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</si>
  <si>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</si>
  <si>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</si>
  <si>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</si>
  <si>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</si>
  <si>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</si>
  <si>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</si>
  <si>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</si>
  <si>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</si>
  <si>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</si>
  <si>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</si>
  <si>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</si>
  <si>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</si>
  <si>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</si>
  <si>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</si>
  <si>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</si>
  <si>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</si>
  <si>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</si>
  <si>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</si>
  <si>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</si>
  <si>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</si>
  <si>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</si>
  <si>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</si>
  <si>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</si>
  <si>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</si>
  <si>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</si>
  <si>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</si>
  <si>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</si>
  <si>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</si>
  <si>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</si>
  <si>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</si>
  <si>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</si>
  <si>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</si>
  <si>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</si>
  <si>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</si>
  <si>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</si>
  <si>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</si>
  <si>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</si>
  <si>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</si>
  <si>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</si>
  <si>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</si>
  <si>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</si>
  <si>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</si>
  <si>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</si>
  <si>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</si>
  <si>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</si>
  <si>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</si>
  <si>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</si>
  <si>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</si>
  <si>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</si>
  <si>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</si>
  <si>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</si>
  <si>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</si>
  <si>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</si>
  <si>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</si>
  <si>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</si>
  <si>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</si>
  <si>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</si>
  <si>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</si>
  <si>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</si>
  <si>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</si>
  <si>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</si>
  <si>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</si>
  <si>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</si>
  <si>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</si>
  <si>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</si>
  <si>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</si>
  <si>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</si>
  <si>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</si>
  <si>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</si>
  <si>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</si>
  <si>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</si>
  <si>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</si>
  <si>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</si>
  <si>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</si>
  <si>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</si>
  <si>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</si>
  <si>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</si>
  <si>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</si>
  <si>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</si>
  <si>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</si>
  <si>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</si>
  <si>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</si>
  <si>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</si>
  <si>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</si>
  <si>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</si>
  <si>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</si>
  <si>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</si>
  <si>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</si>
  <si>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</si>
  <si>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</si>
  <si>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</si>
  <si>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</si>
  <si>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</si>
  <si>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</si>
  <si>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</si>
  <si>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</si>
  <si>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</si>
  <si>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</si>
  <si>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</si>
  <si>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</si>
  <si>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</si>
  <si>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</si>
  <si>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</si>
  <si>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</si>
  <si>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</si>
  <si>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</si>
  <si>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</si>
  <si>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</si>
  <si>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</si>
  <si>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</si>
  <si>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</si>
  <si>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</si>
  <si>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</si>
  <si>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</si>
  <si>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</si>
  <si>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</si>
  <si>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</si>
  <si>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</si>
  <si>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</si>
  <si>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</si>
  <si>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</si>
  <si>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</si>
  <si>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</si>
  <si>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</si>
  <si>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</si>
  <si>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</si>
  <si>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</si>
  <si>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</si>
  <si>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</si>
  <si>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</si>
  <si>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</si>
  <si>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</si>
  <si>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</si>
  <si>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</si>
  <si>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</si>
  <si>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</si>
  <si>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</si>
  <si>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</si>
  <si>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</si>
  <si>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</si>
  <si>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</si>
  <si>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</si>
  <si>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</si>
  <si>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</si>
  <si>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</si>
  <si>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</si>
  <si>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</si>
  <si>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</si>
  <si>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</si>
  <si>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</si>
  <si>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</si>
  <si>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</si>
  <si>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</si>
  <si>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</si>
  <si>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</si>
  <si>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</si>
  <si>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</si>
  <si>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</si>
  <si>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</si>
  <si>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</si>
  <si>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</si>
  <si>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</si>
  <si>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</si>
  <si>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</si>
  <si>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</si>
  <si>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</si>
  <si>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</si>
  <si>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</si>
  <si>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</si>
  <si>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</si>
  <si>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</si>
  <si>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</si>
  <si>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</si>
  <si>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</si>
  <si>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</si>
  <si>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</si>
  <si>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</si>
  <si>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</si>
  <si>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</si>
  <si>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</si>
  <si>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</si>
  <si>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</si>
  <si>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</si>
  <si>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</si>
  <si>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</si>
  <si>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</si>
  <si>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</si>
  <si>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</si>
  <si>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</si>
  <si>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</si>
  <si>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</si>
  <si>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</si>
  <si>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</si>
  <si>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</si>
  <si>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</si>
  <si>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</si>
  <si>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</si>
  <si>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</si>
  <si>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</si>
  <si>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</si>
  <si>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</si>
  <si>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</si>
  <si>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</si>
  <si>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</si>
  <si>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</si>
  <si>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</si>
  <si>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</si>
  <si>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</si>
  <si>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</si>
  <si>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</si>
  <si>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</si>
  <si>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</si>
  <si>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</si>
  <si>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</si>
  <si>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</si>
  <si>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</si>
  <si>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</si>
  <si>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</si>
  <si>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</si>
  <si>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</si>
  <si>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</si>
  <si>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</si>
  <si>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</si>
  <si>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</si>
  <si>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</si>
  <si>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</si>
  <si>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</si>
  <si>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</si>
  <si>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</si>
  <si>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</si>
  <si>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</si>
  <si>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</si>
  <si>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</si>
  <si>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</si>
  <si>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</si>
  <si>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</si>
  <si>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</si>
  <si>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</si>
  <si>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</si>
  <si>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</si>
  <si>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</si>
  <si>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</si>
  <si>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</si>
  <si>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</si>
  <si>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</si>
  <si>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</si>
  <si>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</si>
  <si>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</si>
  <si>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</si>
  <si>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</si>
  <si>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</si>
  <si>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</si>
  <si>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</si>
  <si>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</si>
  <si>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</si>
  <si>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</si>
  <si>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</si>
  <si>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</si>
  <si>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</si>
  <si>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</si>
  <si>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</si>
  <si>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</si>
  <si>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</si>
  <si>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</si>
  <si>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</si>
  <si>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</si>
  <si>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</si>
  <si>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</si>
  <si>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</si>
  <si>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</si>
  <si>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</si>
  <si>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</si>
  <si>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</si>
  <si>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</si>
  <si>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</si>
  <si>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</si>
  <si>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</si>
  <si>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</si>
  <si>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</si>
  <si>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</si>
  <si>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</si>
  <si>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</si>
  <si>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</si>
  <si>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</si>
  <si>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</si>
  <si>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</si>
  <si>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</si>
  <si>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</si>
  <si>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</si>
  <si>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</si>
  <si>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</si>
  <si>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</si>
  <si>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</si>
  <si>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</si>
  <si>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</si>
  <si>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</si>
  <si>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</si>
  <si>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</si>
  <si>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</si>
  <si>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</si>
  <si>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</si>
  <si>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</si>
  <si>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</si>
  <si>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</si>
  <si>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</si>
  <si>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</si>
  <si>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</si>
  <si>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</si>
  <si>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</si>
  <si>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</si>
  <si>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</si>
  <si>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</si>
  <si>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</si>
  <si>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</si>
  <si>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</si>
  <si>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</si>
  <si>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</si>
  <si>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</si>
  <si>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</si>
  <si>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</si>
  <si>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</si>
  <si>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</si>
  <si>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</si>
  <si>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</si>
  <si>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</si>
  <si>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</si>
  <si>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</si>
  <si>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</si>
  <si>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</si>
  <si>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</si>
  <si>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</si>
  <si>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</si>
  <si>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</si>
  <si>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</si>
  <si>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</si>
  <si>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</si>
  <si>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</si>
  <si>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</si>
  <si>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</si>
  <si>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</si>
  <si>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</si>
  <si>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</si>
  <si>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</si>
  <si>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</si>
  <si>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</si>
  <si>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</si>
  <si>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</si>
  <si>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</si>
  <si>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</si>
  <si>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</si>
  <si>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</si>
  <si>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</si>
  <si>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</si>
  <si>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</si>
  <si>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</si>
  <si>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</si>
  <si>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</si>
  <si>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</si>
  <si>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</si>
  <si>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</si>
  <si>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</si>
  <si>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</si>
  <si>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</si>
  <si>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</si>
  <si>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</si>
  <si>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</si>
  <si>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</si>
  <si>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</si>
  <si>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</si>
  <si>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</si>
  <si>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</si>
  <si>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</si>
  <si>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</si>
  <si>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</si>
  <si>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</si>
  <si>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</si>
  <si>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</si>
  <si>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</si>
  <si>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</si>
  <si>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</si>
  <si>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</si>
  <si>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</si>
  <si>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</si>
  <si>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</si>
  <si>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</si>
  <si>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</si>
  <si>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</si>
  <si>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</si>
  <si>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</si>
  <si>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</si>
  <si>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</si>
  <si>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</si>
  <si>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</si>
  <si>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</si>
  <si>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</si>
  <si>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</si>
  <si>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</si>
  <si>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</si>
  <si>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</si>
  <si>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</si>
  <si>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</si>
  <si>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</si>
  <si>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</si>
  <si>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</si>
  <si>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</si>
  <si>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</si>
  <si>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</si>
  <si>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</si>
  <si>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</si>
  <si>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</si>
  <si>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</si>
  <si>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</si>
  <si>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</si>
  <si>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</si>
  <si>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</si>
  <si>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</si>
  <si>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</si>
  <si>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</si>
  <si>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</si>
  <si>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</si>
  <si>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</si>
  <si>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</si>
  <si>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</si>
  <si>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</si>
  <si>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</si>
  <si>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</si>
  <si>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</si>
  <si>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</si>
  <si>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</si>
  <si>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</si>
  <si>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</si>
  <si>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</si>
  <si>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</si>
  <si>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</si>
  <si>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</si>
  <si>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</si>
  <si>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</si>
  <si>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</si>
  <si>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</si>
  <si>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</si>
  <si>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</si>
  <si>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</si>
  <si>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</si>
  <si>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</si>
  <si>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</si>
  <si>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</si>
  <si>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</si>
  <si>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</si>
  <si>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</si>
  <si>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</si>
  <si>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</si>
  <si>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</si>
  <si>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</si>
  <si>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</si>
  <si>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</si>
  <si>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</si>
  <si>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</si>
  <si>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</si>
  <si>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</si>
  <si>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</si>
  <si>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</si>
  <si>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</si>
  <si>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</si>
  <si>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</si>
  <si>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</si>
  <si>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</si>
  <si>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</si>
  <si>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</si>
  <si>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</si>
  <si>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</si>
  <si>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</si>
  <si>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</si>
  <si>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</si>
  <si>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</si>
  <si>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</si>
  <si>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</si>
  <si>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</si>
  <si>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</si>
  <si>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</si>
  <si>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</si>
  <si>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</si>
  <si>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</si>
  <si>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</si>
  <si>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</si>
  <si>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</si>
  <si>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</si>
  <si>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</si>
  <si>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</si>
  <si>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</si>
  <si>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</si>
  <si>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</si>
  <si>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</si>
  <si>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</si>
  <si>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</si>
  <si>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</si>
  <si>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</si>
  <si>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</si>
  <si>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</si>
  <si>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</si>
  <si>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</si>
  <si>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</si>
  <si>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</si>
  <si>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</si>
  <si>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</si>
  <si>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</si>
  <si>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</si>
  <si>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</si>
  <si>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</si>
  <si>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</si>
  <si>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</si>
  <si>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</si>
  <si>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</si>
  <si>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</si>
  <si>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</si>
  <si>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</si>
  <si>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</si>
  <si>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</si>
  <si>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</si>
  <si>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</si>
  <si>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</si>
  <si>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</si>
  <si>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</si>
  <si>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</si>
  <si>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</si>
  <si>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</si>
  <si>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</si>
  <si>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</si>
  <si>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</si>
  <si>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</si>
  <si>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</si>
  <si>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</si>
  <si>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</si>
  <si>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</si>
  <si>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</si>
  <si>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</si>
  <si>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</si>
  <si>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</si>
  <si>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</si>
  <si>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</si>
  <si>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</si>
  <si>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</si>
  <si>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</si>
  <si>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</si>
  <si>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</si>
  <si>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</si>
  <si>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</si>
  <si>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</si>
  <si>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</si>
  <si>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</si>
  <si>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</si>
  <si>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</si>
  <si>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</si>
  <si>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</si>
  <si>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</si>
  <si>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</si>
  <si>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</si>
  <si>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</si>
  <si>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</si>
  <si>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</si>
  <si>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</si>
  <si>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</si>
  <si>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</si>
  <si>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</si>
  <si>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</si>
  <si>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</si>
  <si>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</si>
  <si>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</si>
  <si>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</si>
  <si>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</si>
  <si>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</si>
  <si>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</si>
  <si>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</si>
  <si>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</si>
  <si>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</si>
  <si>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</si>
  <si>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</si>
  <si>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</si>
  <si>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</si>
  <si>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</si>
  <si>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</si>
  <si>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</si>
  <si>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</si>
  <si>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</si>
  <si>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</si>
  <si>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</si>
  <si>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</si>
  <si>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</si>
  <si>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</si>
  <si>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</si>
  <si>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</si>
  <si>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</si>
  <si>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</si>
  <si>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</si>
  <si>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</si>
  <si>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</si>
  <si>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</si>
  <si>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</si>
  <si>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</si>
  <si>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</si>
  <si>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</si>
  <si>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</si>
  <si>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</si>
  <si>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</si>
  <si>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</si>
  <si>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</si>
  <si>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</si>
  <si>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</si>
  <si>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</si>
  <si>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</si>
  <si>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</si>
  <si>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</si>
  <si>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</si>
  <si>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</si>
  <si>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</si>
  <si>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</si>
  <si>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</si>
  <si>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</si>
  <si>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</si>
  <si>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</si>
  <si>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</si>
  <si>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</si>
  <si>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</si>
  <si>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</si>
  <si>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</si>
  <si>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</si>
  <si>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</si>
  <si>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</si>
  <si>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</si>
  <si>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</si>
  <si>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</si>
  <si>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</si>
  <si>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</si>
  <si>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</si>
  <si>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</si>
  <si>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</si>
  <si>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</si>
  <si>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</si>
  <si>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</si>
  <si>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</si>
  <si>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</si>
  <si>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</si>
  <si>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</si>
  <si>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</si>
  <si>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</si>
  <si>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</si>
  <si>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</si>
  <si>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</si>
  <si>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</si>
  <si>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</si>
  <si>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</si>
  <si>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</si>
  <si>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</si>
  <si>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</si>
  <si>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</si>
  <si>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</si>
  <si>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</si>
  <si>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</si>
  <si>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</si>
  <si>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</si>
  <si>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</si>
  <si>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</si>
  <si>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</si>
  <si>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</si>
  <si>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</si>
  <si>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</si>
  <si>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</si>
  <si>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</si>
  <si>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</si>
  <si>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</si>
  <si>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</si>
  <si>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</si>
  <si>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</si>
  <si>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</si>
  <si>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</si>
  <si>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</si>
  <si>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</si>
  <si>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</si>
  <si>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</si>
  <si>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</si>
  <si>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</si>
  <si>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</si>
  <si>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</si>
  <si>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</si>
  <si>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</si>
  <si>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</si>
  <si>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</si>
  <si>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</si>
  <si>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</si>
  <si>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</si>
  <si>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</si>
  <si>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</si>
  <si>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</si>
  <si>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</si>
  <si>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</si>
  <si>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</si>
  <si>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</si>
  <si>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</si>
  <si>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</si>
  <si>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</si>
  <si>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</si>
  <si>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</si>
  <si>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</si>
  <si>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</si>
  <si>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</si>
  <si>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</si>
  <si>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</si>
  <si>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</si>
  <si>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</si>
  <si>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</si>
  <si>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</si>
  <si>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</si>
  <si>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</si>
  <si>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</si>
  <si>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</si>
  <si>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</si>
  <si>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</si>
  <si>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</si>
  <si>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</si>
  <si>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</si>
  <si>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</si>
  <si>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</si>
  <si>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</si>
  <si>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</si>
  <si>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</si>
  <si>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</si>
  <si>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</si>
  <si>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</si>
  <si>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</si>
  <si>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</si>
  <si>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</si>
  <si>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</si>
  <si>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</si>
  <si>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</si>
  <si>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</si>
  <si>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</si>
  <si>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</si>
  <si>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</si>
  <si>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</si>
  <si>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</si>
  <si>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</si>
  <si>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</si>
  <si>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</si>
  <si>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</si>
  <si>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</si>
  <si>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</si>
  <si>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</si>
  <si>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</si>
  <si>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</si>
  <si>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</si>
  <si>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</si>
  <si>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</si>
  <si>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</si>
  <si>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</si>
  <si>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</si>
  <si>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</si>
  <si>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</si>
  <si>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</si>
  <si>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</si>
  <si>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</si>
  <si>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</si>
  <si>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</si>
  <si>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</si>
  <si>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</si>
  <si>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</si>
  <si>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</si>
  <si>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</si>
  <si>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</si>
  <si>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</si>
  <si>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</si>
  <si>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</si>
  <si>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</si>
  <si>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</si>
  <si>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</si>
  <si>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</si>
  <si>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</si>
  <si>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</si>
  <si>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</si>
  <si>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</si>
  <si>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</si>
  <si>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</si>
  <si>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</si>
  <si>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</si>
  <si>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</si>
  <si>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</si>
  <si>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</si>
  <si>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</si>
  <si>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</si>
  <si>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</si>
  <si>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</si>
  <si>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</si>
  <si>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</si>
  <si>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</si>
  <si>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</si>
  <si>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</si>
  <si>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</si>
  <si>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</si>
  <si>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</si>
  <si>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</si>
  <si>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</si>
  <si>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</si>
  <si>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</si>
  <si>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</si>
  <si>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</si>
  <si>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</si>
  <si>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</si>
  <si>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</si>
  <si>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</si>
  <si>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</si>
  <si>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</si>
  <si>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</si>
  <si>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</si>
  <si>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</si>
  <si>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</si>
  <si>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</si>
  <si>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</si>
  <si>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</si>
  <si>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</si>
  <si>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</si>
  <si>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</si>
  <si>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</si>
  <si>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</si>
  <si>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</si>
  <si>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</si>
  <si>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</si>
  <si>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</si>
  <si>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</si>
  <si>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</si>
  <si>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</si>
  <si>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</si>
  <si>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</si>
  <si>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</si>
  <si>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</si>
  <si>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</si>
  <si>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</si>
  <si>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</si>
  <si>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</si>
  <si>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</si>
  <si>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</si>
  <si>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</si>
  <si>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</si>
  <si>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</si>
  <si>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</si>
  <si>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</si>
  <si>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</si>
  <si>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</si>
  <si>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</si>
  <si>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</si>
  <si>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</si>
  <si>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</si>
  <si>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</si>
  <si>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</si>
  <si>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</si>
  <si>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</si>
  <si>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</si>
  <si>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</si>
  <si>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</si>
  <si>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</si>
  <si>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</si>
  <si>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</si>
  <si>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</si>
  <si>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</si>
  <si>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</si>
  <si>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</si>
  <si>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</si>
  <si>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</si>
  <si>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</si>
  <si>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</si>
  <si>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</si>
  <si>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</si>
  <si>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</si>
  <si>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</si>
  <si>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</si>
  <si>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</si>
  <si>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</si>
  <si>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</si>
  <si>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</si>
  <si>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</si>
  <si>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</si>
  <si>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</si>
  <si>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</si>
  <si>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</si>
  <si>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</si>
  <si>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</si>
  <si>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</si>
  <si>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</si>
  <si>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</si>
  <si>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</si>
  <si>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</si>
  <si>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</si>
  <si>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</si>
  <si>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</si>
  <si>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</si>
  <si>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</si>
  <si>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</si>
  <si>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</si>
  <si>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</si>
  <si>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</si>
  <si>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</si>
  <si>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</si>
  <si>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</si>
  <si>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</si>
  <si>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</si>
  <si>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</si>
  <si>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</si>
  <si>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</si>
  <si>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</si>
  <si>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</si>
  <si>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</si>
  <si>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</si>
  <si>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</si>
  <si>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</si>
  <si>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</si>
  <si>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</si>
  <si>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</si>
  <si>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</si>
  <si>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</si>
  <si>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</si>
  <si>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</si>
  <si>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</si>
  <si>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</si>
  <si>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</si>
  <si>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</si>
  <si>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</si>
  <si>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</si>
  <si>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</si>
  <si>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</si>
  <si>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</si>
  <si>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</si>
  <si>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</si>
  <si>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</si>
  <si>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</si>
  <si>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</si>
  <si>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</si>
  <si>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</si>
  <si>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</si>
  <si>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</si>
  <si>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</si>
  <si>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</si>
  <si>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</si>
  <si>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</si>
  <si>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</si>
  <si>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</si>
  <si>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</si>
  <si>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</si>
  <si>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</si>
  <si>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</si>
  <si>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</si>
  <si>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</si>
  <si>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</si>
  <si>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</si>
  <si>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</si>
  <si>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</si>
  <si>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</si>
  <si>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</si>
  <si>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</si>
  <si>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</si>
  <si>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</si>
  <si>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</si>
  <si>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</si>
  <si>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</si>
  <si>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</si>
  <si>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</si>
  <si>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</si>
  <si>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</si>
  <si>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</si>
  <si>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</si>
  <si>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</si>
  <si>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</si>
  <si>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</si>
  <si>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</si>
  <si>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</si>
  <si>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</si>
  <si>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</si>
  <si>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</si>
  <si>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</si>
  <si>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</si>
  <si>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</si>
  <si>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</si>
  <si>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</si>
  <si>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</si>
  <si>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</si>
  <si>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</si>
  <si>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</si>
  <si>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</si>
  <si>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</si>
  <si>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</si>
  <si>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</si>
  <si>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</si>
  <si>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</si>
  <si>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</si>
  <si>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</si>
  <si>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</si>
  <si>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</si>
  <si>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</si>
  <si>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</si>
  <si>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</si>
  <si>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</si>
  <si>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</si>
  <si>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</si>
  <si>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</si>
  <si>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</si>
  <si>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</si>
  <si>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</si>
  <si>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</si>
  <si>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</si>
  <si>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</si>
  <si>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</si>
  <si>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</si>
  <si>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</si>
  <si>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</si>
  <si>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</si>
  <si>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</si>
  <si>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</si>
  <si>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</si>
  <si>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</si>
  <si>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</si>
  <si>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</si>
  <si>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</si>
  <si>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</si>
  <si>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</si>
  <si>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</si>
  <si>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</si>
  <si>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</si>
  <si>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</si>
  <si>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</si>
  <si>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</si>
  <si>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</si>
  <si>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</si>
  <si>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</si>
  <si>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</si>
  <si>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</si>
  <si>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</si>
  <si>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</si>
  <si>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</si>
  <si>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</si>
  <si>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</si>
  <si>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</si>
  <si>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</si>
  <si>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</si>
  <si>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</si>
  <si>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</si>
  <si>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</si>
  <si>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</si>
  <si>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</si>
  <si>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</si>
  <si>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</si>
  <si>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</si>
  <si>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</si>
  <si>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</si>
  <si>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</si>
  <si>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</si>
  <si>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</si>
  <si>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</si>
  <si>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</si>
  <si>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</si>
  <si>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</si>
  <si>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</si>
  <si>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</si>
  <si>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</si>
  <si>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</si>
  <si>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</si>
  <si>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</si>
  <si>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</si>
  <si>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</si>
  <si>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</si>
  <si>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</si>
  <si>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</si>
  <si>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</si>
  <si>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</si>
  <si>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</si>
  <si>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</si>
  <si>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</si>
  <si>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</si>
  <si>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</si>
  <si>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</si>
  <si>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</si>
  <si>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</si>
  <si>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</si>
  <si>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</si>
  <si>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</si>
  <si>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</si>
  <si>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</si>
  <si>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</si>
  <si>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</si>
  <si>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</si>
  <si>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</si>
  <si>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</si>
  <si>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</si>
  <si>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</si>
  <si>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</si>
  <si>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</si>
  <si>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</si>
  <si>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</si>
  <si>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</si>
  <si>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</si>
  <si>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</si>
  <si>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</si>
  <si>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</si>
  <si>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</si>
  <si>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</si>
  <si>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</si>
  <si>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</si>
  <si>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</si>
  <si>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</si>
  <si>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</si>
  <si>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</si>
  <si>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</si>
  <si>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</si>
  <si>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</si>
  <si>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</si>
  <si>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</si>
  <si>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</si>
  <si>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</si>
  <si>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</si>
  <si>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</si>
  <si>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</si>
  <si>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</si>
  <si>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</si>
  <si>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</si>
  <si>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</si>
  <si>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</si>
  <si>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</si>
  <si>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</si>
  <si>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</si>
  <si>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</si>
  <si>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</si>
  <si>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</si>
  <si>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</si>
  <si>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</si>
  <si>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</si>
  <si>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</si>
  <si>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</si>
  <si>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</si>
  <si>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</si>
  <si>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</si>
  <si>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</si>
  <si>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</si>
  <si>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</si>
  <si>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</si>
  <si>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</si>
  <si>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</si>
  <si>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</si>
  <si>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</si>
  <si>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</si>
  <si>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</si>
  <si>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</si>
  <si>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</si>
  <si>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</si>
  <si>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</si>
  <si>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</si>
  <si>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</si>
  <si>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</si>
  <si>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</si>
  <si>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</si>
  <si>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</si>
  <si>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</si>
  <si>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</si>
  <si>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</si>
  <si>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</si>
  <si>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</si>
  <si>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</si>
  <si>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</si>
  <si>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</si>
  <si>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</si>
  <si>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</si>
  <si>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</si>
  <si>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</si>
  <si>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</si>
  <si>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</si>
  <si>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</si>
  <si>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</si>
  <si>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</si>
  <si>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</si>
  <si>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</si>
  <si>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</si>
  <si>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</si>
  <si>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</si>
  <si>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</si>
  <si>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</si>
  <si>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</si>
  <si>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</si>
  <si>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</si>
  <si>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</si>
  <si>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</si>
  <si>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</si>
  <si>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</si>
  <si>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</si>
  <si>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</si>
  <si>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</si>
  <si>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</si>
  <si>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</si>
  <si>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</si>
  <si>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</si>
  <si>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</si>
  <si>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</si>
  <si>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</si>
  <si>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</si>
  <si>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</si>
  <si>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</si>
  <si>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</si>
  <si>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</si>
  <si>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</si>
  <si>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</si>
  <si>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</si>
  <si>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</si>
  <si>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</si>
  <si>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</si>
  <si>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</si>
  <si>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</si>
  <si>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</si>
  <si>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</si>
  <si>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</si>
  <si>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</si>
  <si>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</si>
  <si>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</si>
  <si>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</si>
  <si>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</si>
  <si>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</si>
  <si>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</si>
  <si>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</si>
  <si>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</si>
  <si>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</si>
  <si>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</si>
  <si>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</si>
  <si>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</si>
  <si>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</si>
  <si>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</si>
  <si>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</si>
  <si>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</si>
  <si>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</si>
  <si>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</si>
  <si>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</si>
  <si>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</si>
  <si>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</si>
  <si>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</si>
  <si>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</si>
  <si>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</si>
  <si>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</si>
  <si>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</si>
  <si>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</si>
  <si>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</si>
  <si>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</si>
  <si>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</si>
  <si>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</si>
  <si>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</si>
  <si>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</si>
  <si>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</si>
  <si>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</si>
  <si>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</si>
  <si>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</si>
  <si>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</si>
  <si>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</si>
  <si>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</si>
  <si>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</si>
  <si>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</si>
  <si>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</si>
  <si>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</si>
  <si>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</si>
  <si>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</si>
  <si>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</si>
  <si>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</si>
  <si>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</si>
  <si>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</si>
  <si>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</si>
  <si>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</si>
  <si>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</si>
  <si>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</si>
  <si>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</si>
  <si>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</si>
  <si>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</si>
  <si>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</si>
  <si>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</si>
  <si>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</si>
  <si>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</si>
  <si>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</si>
  <si>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</si>
  <si>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</si>
  <si>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</si>
  <si>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</si>
  <si>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</si>
  <si>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</si>
  <si>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</si>
  <si>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</si>
  <si>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</si>
  <si>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</si>
  <si>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</si>
  <si>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</si>
  <si>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</si>
  <si>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</si>
  <si>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</si>
  <si>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</si>
  <si>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</si>
  <si>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</si>
  <si>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</si>
  <si>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</si>
  <si>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</si>
  <si>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</si>
  <si>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</si>
  <si>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</si>
  <si>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</si>
  <si>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</si>
  <si>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</si>
  <si>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</si>
  <si>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</si>
  <si>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</si>
  <si>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</si>
  <si>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</si>
  <si>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</si>
  <si>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</si>
  <si>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</si>
  <si>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</si>
  <si>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</si>
  <si>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</si>
  <si>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</si>
  <si>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</si>
  <si>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</si>
  <si>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</si>
  <si>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</si>
  <si>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</si>
  <si>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</si>
  <si>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</si>
  <si>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</si>
  <si>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</si>
  <si>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</si>
  <si>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</si>
  <si>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</si>
  <si>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</si>
  <si>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</si>
  <si>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</si>
  <si>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</si>
  <si>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</si>
  <si>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</si>
  <si>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</si>
  <si>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</si>
  <si>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</si>
  <si>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</si>
  <si>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</si>
  <si>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</si>
  <si>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</si>
  <si>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</si>
  <si>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</si>
  <si>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</si>
  <si>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</si>
  <si>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</si>
  <si>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</si>
  <si>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</si>
  <si>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</si>
  <si>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</si>
  <si>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</si>
  <si>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</si>
  <si>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</si>
  <si>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</si>
  <si>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</si>
  <si>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</si>
  <si>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</si>
  <si>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</si>
  <si>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</si>
  <si>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</si>
  <si>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</si>
  <si>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</si>
  <si>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</si>
  <si>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</si>
  <si>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</si>
  <si>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</si>
  <si>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</si>
  <si>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</si>
  <si>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</si>
  <si>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</si>
  <si>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</si>
  <si>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</si>
  <si>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</si>
  <si>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</si>
  <si>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</si>
  <si>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</si>
  <si>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</si>
  <si>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</si>
  <si>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</si>
  <si>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</si>
  <si>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</si>
  <si>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</si>
  <si>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</si>
  <si>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</si>
  <si>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</si>
  <si>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</si>
  <si>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</si>
  <si>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</si>
  <si>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</si>
  <si>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</si>
  <si>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</si>
  <si>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</si>
  <si>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</si>
  <si>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</si>
  <si>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</si>
  <si>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</si>
  <si>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</si>
  <si>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</si>
  <si>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</si>
  <si>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</si>
  <si>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</si>
  <si>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</si>
  <si>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</si>
  <si>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</si>
  <si>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</si>
  <si>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</si>
  <si>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</si>
  <si>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</si>
  <si>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</si>
  <si>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</si>
  <si>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</si>
  <si>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</si>
  <si>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</si>
  <si>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</si>
  <si>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</si>
  <si>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</si>
  <si>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</si>
  <si>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</si>
  <si>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</si>
  <si>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</si>
  <si>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</si>
  <si>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</si>
  <si>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</si>
  <si>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</si>
  <si>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</si>
  <si>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</si>
  <si>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</si>
  <si>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</si>
  <si>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</si>
  <si>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</si>
  <si>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</si>
  <si>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</si>
  <si>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</si>
  <si>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</si>
  <si>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</si>
  <si>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</si>
  <si>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</si>
  <si>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</si>
  <si>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</si>
  <si>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</si>
  <si>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</si>
  <si>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</si>
  <si>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</si>
  <si>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</si>
  <si>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</si>
  <si>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</si>
  <si>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</si>
  <si>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</si>
  <si>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</si>
  <si>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</si>
  <si>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</si>
  <si>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</si>
  <si>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</si>
  <si>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</si>
  <si>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</si>
  <si>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</si>
  <si>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</si>
  <si>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</si>
  <si>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</si>
  <si>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</si>
  <si>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</si>
  <si>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</si>
  <si>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</si>
  <si>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</si>
  <si>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</si>
  <si>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</si>
  <si>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</si>
  <si>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</si>
  <si>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</si>
  <si>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</si>
  <si>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</si>
  <si>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</si>
  <si>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</si>
  <si>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</si>
  <si>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</si>
  <si>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</si>
  <si>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</si>
  <si>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</si>
  <si>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</si>
  <si>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</si>
  <si>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</si>
  <si>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</si>
  <si>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</si>
  <si>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</si>
  <si>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</si>
  <si>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</si>
  <si>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</si>
  <si>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</si>
  <si>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</si>
  <si>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</si>
  <si>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</si>
  <si>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</si>
  <si>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</si>
  <si>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</si>
  <si>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</si>
  <si>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</si>
  <si>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</si>
  <si>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</si>
  <si>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</si>
  <si>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</si>
  <si>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</si>
  <si>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</si>
  <si>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</si>
  <si>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</si>
  <si>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</si>
  <si>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</si>
  <si>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</si>
  <si>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</si>
  <si>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</si>
  <si>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</si>
  <si>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</si>
  <si>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</si>
  <si>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</si>
  <si>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</si>
  <si>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</si>
  <si>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</si>
  <si>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</si>
  <si>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</si>
  <si>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</si>
  <si>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</si>
  <si>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</si>
  <si>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</si>
  <si>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</si>
  <si>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</si>
  <si>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</si>
  <si>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</si>
  <si>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</si>
  <si>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</si>
  <si>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</si>
  <si>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</si>
  <si>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</si>
  <si>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</si>
  <si>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</si>
  <si>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</si>
  <si>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</si>
  <si>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</si>
  <si>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</si>
  <si>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</si>
  <si>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</si>
  <si>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</si>
  <si>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</si>
  <si>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</si>
  <si>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</si>
  <si>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</si>
  <si>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</si>
  <si>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</si>
  <si>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</si>
  <si>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</si>
  <si>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</si>
  <si>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</si>
  <si>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</si>
  <si>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</si>
  <si>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</si>
  <si>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</si>
  <si>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</si>
  <si>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</si>
  <si>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</si>
  <si>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</si>
  <si>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</si>
  <si>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</si>
  <si>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</si>
  <si>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</si>
  <si>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</si>
  <si>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</si>
  <si>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</si>
  <si>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</si>
  <si>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</si>
  <si>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</si>
  <si>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</si>
  <si>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</si>
  <si>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</si>
  <si>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</si>
  <si>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</si>
  <si>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</si>
  <si>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</si>
  <si>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</si>
  <si>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</si>
  <si>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</si>
  <si>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</si>
  <si>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</si>
  <si>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</si>
  <si>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</si>
  <si>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</si>
  <si>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</si>
  <si>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</si>
  <si>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</si>
  <si>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</si>
  <si>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</si>
  <si>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</si>
  <si>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</si>
  <si>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</si>
  <si>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</si>
  <si>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</si>
  <si>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</si>
  <si>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</si>
  <si>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</si>
  <si>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</si>
  <si>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</si>
  <si>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</si>
  <si>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</si>
  <si>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</si>
  <si>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</si>
  <si>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</si>
  <si>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</si>
  <si>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</si>
  <si>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</si>
  <si>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</si>
  <si>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</si>
  <si>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</si>
  <si>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</si>
  <si>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</si>
  <si>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</si>
  <si>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</si>
  <si>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</si>
  <si>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</si>
  <si>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</si>
  <si>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</si>
  <si>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</si>
  <si>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</si>
  <si>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</si>
  <si>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</si>
  <si>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</si>
  <si>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</si>
  <si>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</si>
  <si>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</si>
  <si>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</si>
  <si>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</si>
  <si>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</si>
  <si>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</si>
  <si>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</si>
  <si>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</si>
  <si>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</si>
  <si>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</si>
  <si>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</si>
  <si>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</si>
  <si>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</si>
  <si>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</si>
  <si>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</si>
  <si>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</si>
  <si>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</si>
  <si>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</si>
  <si>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</si>
  <si>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</si>
  <si>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</si>
  <si>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</si>
  <si>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</si>
  <si>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</si>
  <si>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</si>
  <si>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</si>
  <si>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</si>
  <si>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</si>
  <si>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</si>
  <si>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</si>
  <si>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</si>
  <si>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</si>
  <si>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</si>
  <si>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</si>
  <si>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</si>
  <si>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</si>
  <si>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</si>
  <si>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</si>
  <si>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</si>
  <si>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</si>
  <si>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</si>
  <si>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</si>
  <si>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</si>
  <si>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</si>
  <si>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</si>
  <si>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</si>
  <si>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</si>
  <si>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</si>
  <si>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</si>
  <si>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</si>
  <si>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</si>
  <si>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</si>
  <si>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</si>
  <si>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</si>
  <si>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</si>
  <si>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</si>
  <si>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</si>
  <si>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</si>
  <si>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</si>
  <si>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</si>
  <si>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</si>
  <si>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</si>
  <si>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</si>
  <si>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</si>
  <si>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</si>
  <si>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</si>
  <si>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</si>
  <si>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</si>
  <si>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</si>
  <si>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</si>
  <si>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</si>
  <si>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</si>
  <si>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</si>
  <si>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</si>
  <si>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</si>
  <si>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</si>
  <si>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</si>
  <si>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</si>
  <si>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</si>
  <si>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</si>
  <si>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</si>
  <si>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</si>
  <si>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</si>
  <si>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</si>
  <si>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</si>
  <si>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</si>
  <si>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</si>
  <si>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</si>
  <si>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</si>
  <si>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</si>
  <si>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</si>
  <si>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</si>
  <si>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</si>
  <si>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</si>
  <si>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</si>
  <si>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</si>
  <si>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</si>
  <si>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</si>
  <si>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</si>
  <si>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</si>
  <si>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</si>
  <si>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</si>
  <si>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</si>
  <si>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</si>
  <si>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</si>
  <si>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</si>
  <si>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</si>
  <si>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</si>
  <si>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</si>
  <si>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</si>
  <si>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</si>
  <si>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</si>
  <si>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</si>
  <si>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</si>
  <si>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</si>
  <si>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</si>
  <si>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</si>
  <si>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</si>
  <si>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</si>
  <si>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</si>
  <si>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</si>
  <si>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</si>
  <si>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</si>
  <si>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</si>
  <si>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</si>
  <si>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</si>
  <si>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</si>
  <si>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</si>
  <si>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</si>
  <si>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</si>
  <si>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</si>
  <si>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</si>
  <si>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</si>
  <si>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</si>
  <si>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</si>
  <si>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</si>
  <si>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</si>
  <si>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</si>
  <si>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</si>
  <si>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</si>
  <si>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</si>
  <si>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</si>
  <si>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</si>
  <si>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</si>
  <si>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</si>
  <si>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</si>
  <si>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</si>
  <si>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</si>
  <si>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</si>
  <si>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</si>
  <si>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</si>
  <si>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</si>
  <si>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</si>
  <si>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</si>
  <si>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</si>
  <si>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</si>
  <si>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</si>
  <si>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</si>
  <si>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</si>
  <si>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</si>
  <si>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</si>
  <si>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</si>
  <si>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</si>
  <si>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</si>
  <si>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</si>
  <si>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</si>
  <si>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</si>
  <si>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</si>
  <si>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</si>
  <si>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</si>
  <si>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</si>
  <si>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</si>
  <si>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</si>
  <si>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</si>
  <si>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</si>
  <si>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</si>
  <si>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</si>
  <si>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</si>
  <si>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</si>
  <si>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</si>
  <si>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</si>
  <si>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</si>
  <si>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</si>
  <si>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</si>
  <si>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</si>
  <si>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</si>
  <si>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</si>
  <si>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</si>
  <si>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</si>
  <si>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</si>
  <si>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</si>
  <si>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</si>
  <si>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</si>
  <si>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</si>
  <si>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</si>
  <si>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</si>
  <si>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</si>
  <si>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</si>
  <si>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</si>
  <si>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</si>
  <si>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</si>
  <si>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</si>
  <si>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</si>
  <si>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</si>
  <si>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</si>
  <si>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</si>
  <si>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</si>
  <si>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</si>
  <si>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</si>
  <si>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</si>
  <si>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</si>
  <si>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</si>
  <si>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</si>
  <si>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</si>
  <si>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</si>
  <si>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</si>
  <si>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</si>
  <si>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</si>
  <si>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</si>
  <si>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</si>
  <si>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</si>
  <si>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</si>
  <si>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</si>
  <si>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</si>
  <si>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</si>
  <si>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</si>
  <si>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</si>
  <si>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</si>
  <si>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</si>
  <si>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</si>
  <si>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</si>
  <si>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</si>
  <si>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</si>
  <si>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</si>
  <si>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</si>
  <si>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</si>
  <si>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</si>
  <si>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</si>
  <si>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</si>
  <si>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</si>
  <si>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</si>
  <si>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</si>
  <si>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</si>
  <si>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</si>
  <si>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</si>
  <si>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</si>
  <si>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</si>
  <si>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</si>
  <si>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</si>
  <si>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</si>
  <si>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</si>
  <si>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</si>
  <si>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</si>
  <si>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</si>
  <si>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</si>
  <si>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</si>
  <si>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</si>
  <si>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</si>
  <si>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</si>
  <si>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</si>
  <si>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</si>
  <si>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</si>
  <si>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</si>
  <si>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</si>
  <si>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</si>
  <si>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</si>
  <si>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</si>
  <si>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</si>
  <si>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</si>
  <si>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</si>
  <si>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</si>
  <si>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</si>
  <si>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</si>
  <si>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</si>
  <si>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</si>
  <si>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</si>
  <si>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</si>
  <si>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</si>
  <si>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</si>
  <si>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</si>
  <si>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</si>
  <si>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</si>
  <si>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</si>
  <si>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</si>
  <si>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</si>
  <si>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</si>
  <si>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</si>
  <si>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</si>
  <si>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</si>
  <si>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</si>
  <si>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</si>
  <si>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</si>
  <si>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</si>
  <si>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</si>
  <si>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</si>
  <si>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</si>
  <si>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</si>
  <si>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</si>
  <si>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</si>
  <si>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</si>
  <si>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</si>
  <si>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</si>
  <si>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</si>
  <si>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</si>
  <si>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</si>
  <si>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</si>
  <si>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</si>
  <si>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</si>
  <si>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</si>
  <si>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</si>
  <si>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</si>
  <si>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</si>
  <si>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</si>
  <si>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</si>
  <si>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</si>
  <si>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</si>
  <si>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</si>
  <si>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</si>
  <si>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</si>
  <si>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</si>
  <si>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</si>
  <si>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</si>
  <si>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</si>
  <si>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</si>
  <si>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</si>
  <si>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</si>
  <si>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</si>
  <si>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</si>
  <si>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</si>
  <si>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</si>
  <si>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</si>
  <si>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</si>
  <si>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</si>
  <si>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</si>
  <si>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</si>
  <si>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</si>
  <si>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</si>
  <si>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</si>
  <si>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</si>
  <si>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</si>
  <si>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</si>
  <si>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</si>
  <si>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</si>
  <si>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</si>
  <si>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</si>
  <si>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</si>
  <si>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</si>
  <si>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</si>
  <si>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</si>
  <si>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</si>
  <si>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</si>
  <si>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</si>
  <si>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</si>
  <si>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</si>
  <si>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</si>
  <si>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</si>
  <si>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</si>
  <si>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</si>
  <si>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</si>
  <si>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</si>
  <si>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</si>
  <si>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</si>
  <si>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</si>
  <si>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</si>
  <si>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</si>
  <si>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</si>
  <si>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</si>
  <si>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</si>
  <si>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</si>
  <si>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</si>
  <si>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</si>
  <si>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</si>
  <si>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</si>
  <si>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</si>
  <si>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</si>
  <si>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</si>
  <si>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</si>
  <si>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</si>
  <si>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</si>
  <si>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</si>
  <si>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</si>
  <si>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</si>
  <si>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</si>
  <si>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</si>
  <si>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</si>
  <si>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</si>
  <si>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</si>
  <si>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</si>
  <si>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</si>
  <si>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</si>
  <si>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</si>
  <si>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</si>
  <si>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</si>
  <si>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</si>
  <si>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</si>
  <si>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</si>
  <si>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</si>
  <si>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</si>
  <si>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</si>
  <si>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</si>
  <si>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</si>
  <si>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</si>
  <si>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</si>
  <si>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</si>
  <si>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</si>
  <si>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</si>
  <si>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</si>
  <si>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</si>
  <si>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</si>
  <si>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</si>
  <si>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</si>
  <si>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</si>
  <si>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</si>
  <si>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</si>
  <si>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</si>
  <si>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</si>
  <si>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</si>
  <si>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</si>
  <si>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</si>
  <si>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</si>
  <si>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</si>
  <si>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</si>
  <si>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</si>
  <si>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</si>
  <si>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</si>
  <si>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</si>
  <si>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</si>
  <si>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</si>
  <si>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</si>
  <si>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</si>
  <si>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</si>
  <si>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</si>
  <si>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</si>
  <si>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</si>
  <si>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</si>
  <si>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</si>
  <si>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</si>
  <si>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</si>
  <si>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</si>
  <si>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</si>
  <si>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</si>
  <si>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</si>
  <si>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</si>
  <si>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</si>
  <si>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</si>
  <si>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</si>
  <si>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</si>
  <si>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</si>
  <si>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</si>
  <si>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</si>
  <si>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</si>
  <si>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</si>
  <si>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</si>
  <si>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</si>
  <si>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</si>
  <si>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</si>
  <si>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</si>
  <si>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</si>
  <si>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</si>
  <si>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</si>
  <si>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</si>
  <si>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</si>
  <si>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</si>
  <si>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</si>
  <si>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</si>
  <si>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</si>
  <si>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</si>
  <si>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</si>
  <si>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</si>
  <si>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</si>
  <si>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</si>
  <si>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</si>
  <si>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</si>
  <si>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</si>
  <si>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</si>
  <si>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</si>
  <si>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</si>
  <si>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</si>
  <si>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</si>
  <si>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</si>
  <si>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</si>
  <si>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</si>
  <si>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</si>
  <si>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</si>
  <si>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</si>
  <si>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</si>
  <si>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</si>
  <si>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</si>
  <si>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</si>
  <si>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</si>
  <si>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</si>
  <si>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</si>
  <si>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</si>
  <si>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</si>
  <si>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</si>
  <si>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</si>
  <si>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</si>
  <si>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</si>
  <si>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</si>
  <si>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</si>
  <si>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</si>
  <si>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</si>
  <si>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</si>
  <si>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</si>
  <si>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</si>
  <si>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</si>
  <si>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</si>
  <si>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</si>
  <si>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</si>
  <si>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</si>
  <si>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</si>
  <si>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</si>
  <si>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</si>
  <si>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</si>
  <si>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</si>
  <si>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</si>
  <si>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</si>
  <si>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</si>
  <si>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</si>
  <si>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</si>
  <si>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</si>
  <si>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</si>
  <si>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</si>
  <si>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</si>
  <si>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</si>
  <si>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</si>
  <si>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</si>
  <si>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</si>
  <si>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</si>
  <si>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</si>
  <si>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</si>
  <si>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</si>
  <si>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</si>
  <si>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</si>
  <si>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</si>
  <si>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</si>
  <si>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</si>
  <si>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</si>
  <si>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</si>
  <si>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</si>
  <si>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</si>
  <si>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</si>
  <si>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</si>
  <si>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</si>
  <si>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</si>
  <si>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</si>
  <si>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</si>
  <si>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</si>
  <si>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</si>
  <si>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</si>
  <si>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</si>
  <si>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</si>
  <si>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</si>
  <si>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</si>
  <si>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</si>
  <si>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</si>
  <si>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</si>
  <si>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</si>
  <si>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</si>
  <si>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</si>
  <si>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</si>
  <si>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</si>
  <si>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</si>
  <si>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</si>
  <si>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</si>
  <si>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</si>
  <si>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</si>
  <si>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</si>
  <si>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</si>
  <si>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</si>
  <si>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</si>
  <si>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</si>
  <si>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</si>
  <si>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</si>
  <si>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</si>
  <si>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</si>
  <si>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</si>
  <si>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</si>
  <si>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</si>
  <si>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</si>
  <si>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</si>
  <si>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</si>
  <si>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</si>
  <si>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</si>
  <si>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</si>
  <si>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</si>
  <si>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</si>
  <si>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</si>
  <si>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</si>
  <si>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</si>
  <si>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</si>
  <si>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</si>
  <si>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</si>
  <si>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</si>
  <si>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</si>
  <si>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</si>
  <si>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</si>
  <si>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</si>
  <si>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</si>
  <si>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</si>
  <si>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</si>
  <si>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</si>
  <si>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</si>
  <si>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</si>
  <si>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</si>
  <si>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</si>
  <si>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</si>
  <si>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</si>
  <si>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</si>
  <si>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</si>
  <si>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</si>
  <si>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</si>
  <si>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</si>
  <si>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</si>
  <si>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</si>
  <si>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</si>
  <si>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</si>
  <si>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</si>
  <si>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</si>
  <si>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</si>
  <si>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</si>
  <si>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</si>
  <si>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</si>
  <si>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</si>
  <si>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</si>
  <si>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</si>
  <si>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</si>
  <si>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</si>
  <si>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</si>
  <si>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</si>
  <si>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</si>
  <si>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</si>
  <si>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</si>
  <si>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</si>
  <si>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</si>
  <si>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</si>
  <si>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</si>
  <si>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</si>
  <si>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</si>
  <si>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</si>
  <si>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</si>
  <si>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</si>
  <si>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</si>
  <si>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</si>
  <si>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</si>
  <si>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</si>
  <si>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</si>
  <si>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</si>
  <si>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</si>
  <si>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</si>
  <si>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</si>
  <si>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</si>
  <si>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</si>
  <si>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</si>
  <si>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</si>
  <si>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</si>
  <si>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</si>
  <si>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</si>
  <si>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</si>
  <si>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</si>
  <si>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</si>
  <si>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</si>
  <si>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</si>
  <si>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</si>
  <si>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</si>
  <si>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</si>
  <si>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</si>
  <si>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</si>
  <si>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</si>
  <si>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</si>
  <si>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</si>
  <si>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</si>
  <si>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</si>
  <si>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</si>
  <si>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</si>
  <si>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</si>
  <si>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</si>
  <si>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</si>
  <si>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</si>
  <si>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</si>
  <si>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</si>
  <si>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</si>
  <si>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</si>
  <si>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</si>
  <si>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</si>
  <si>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</si>
  <si>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</si>
  <si>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</si>
  <si>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</si>
  <si>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</si>
  <si>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</si>
  <si>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</si>
  <si>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</si>
  <si>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</si>
  <si>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</si>
  <si>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</si>
  <si>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</si>
  <si>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</si>
  <si>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</si>
  <si>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</si>
  <si>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</si>
  <si>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</si>
  <si>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</si>
  <si>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</si>
  <si>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</si>
  <si>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</si>
  <si>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</si>
  <si>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</si>
  <si>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</si>
  <si>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</si>
  <si>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</si>
  <si>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</si>
  <si>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</si>
  <si>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</si>
  <si>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</si>
  <si>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</si>
  <si>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</si>
  <si>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</si>
  <si>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</si>
  <si>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</si>
  <si>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</si>
  <si>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</si>
  <si>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</si>
  <si>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</si>
  <si>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</si>
  <si>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</si>
  <si>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</si>
  <si>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</si>
  <si>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</si>
  <si>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</si>
  <si>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</si>
  <si>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</si>
  <si>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</si>
  <si>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</si>
  <si>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</si>
  <si>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</si>
  <si>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</si>
  <si>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</si>
  <si>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</si>
  <si>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</si>
  <si>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</si>
  <si>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</si>
  <si>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</si>
  <si>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</si>
  <si>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</si>
  <si>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</si>
  <si>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</si>
  <si>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</si>
  <si>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</si>
  <si>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</si>
  <si>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</si>
  <si>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</si>
  <si>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</si>
  <si>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</si>
  <si>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</si>
  <si>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</si>
  <si>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</si>
  <si>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</si>
  <si>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</si>
  <si>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</si>
  <si>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</si>
  <si>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</si>
  <si>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</si>
  <si>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</si>
  <si>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</si>
  <si>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</si>
  <si>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</si>
  <si>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</si>
  <si>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</si>
  <si>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</si>
  <si>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</si>
  <si>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</si>
  <si>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</si>
  <si>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</si>
  <si>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</si>
  <si>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</si>
  <si>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</si>
  <si>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</si>
  <si>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</si>
  <si>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</si>
  <si>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</si>
  <si>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</si>
  <si>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</si>
  <si>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</si>
  <si>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</si>
  <si>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</si>
  <si>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</si>
  <si>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</si>
  <si>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</si>
  <si>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</si>
  <si>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</si>
  <si>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</si>
  <si>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</si>
  <si>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</si>
  <si>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</si>
  <si>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</si>
  <si>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</si>
  <si>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</si>
  <si>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</si>
  <si>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</si>
  <si>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</si>
  <si>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</si>
  <si>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</si>
  <si>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</si>
  <si>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</si>
  <si>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</si>
  <si>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</si>
  <si>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</si>
  <si>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</si>
  <si>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</si>
  <si>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</si>
  <si>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</si>
  <si>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</si>
  <si>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</si>
  <si>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</si>
  <si>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</si>
  <si>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</si>
  <si>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</si>
  <si>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</si>
  <si>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</si>
  <si>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</si>
  <si>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</si>
  <si>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</si>
  <si>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</si>
  <si>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</si>
  <si>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</si>
  <si>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</si>
  <si>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</si>
  <si>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</si>
  <si>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</si>
  <si>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</si>
  <si>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</si>
  <si>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</si>
  <si>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</si>
  <si>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</si>
  <si>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</si>
  <si>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</si>
  <si>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</si>
  <si>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</si>
  <si>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</si>
  <si>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</si>
  <si>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</si>
  <si>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</si>
  <si>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</si>
  <si>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</si>
  <si>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</si>
  <si>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</si>
  <si>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</si>
  <si>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</si>
  <si>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</si>
  <si>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</si>
  <si>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</si>
  <si>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</si>
  <si>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</si>
  <si>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</si>
  <si>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</si>
  <si>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</si>
  <si>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</si>
  <si>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</si>
  <si>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</si>
  <si>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</si>
  <si>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</si>
  <si>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</si>
  <si>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</si>
  <si>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</si>
  <si>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</si>
  <si>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</si>
  <si>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</si>
  <si>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</si>
  <si>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</si>
  <si>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</si>
  <si>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</si>
  <si>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</si>
  <si>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</si>
  <si>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</si>
  <si>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</si>
  <si>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</si>
  <si>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</si>
  <si>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</si>
  <si>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</si>
  <si>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</si>
  <si>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</si>
  <si>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</si>
  <si>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</si>
  <si>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</si>
  <si>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</si>
  <si>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</si>
  <si>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</si>
  <si>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</si>
  <si>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</si>
  <si>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</si>
  <si>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</si>
  <si>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</si>
  <si>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</si>
  <si>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</si>
  <si>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</si>
  <si>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</si>
  <si>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</si>
  <si>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</si>
  <si>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</si>
  <si>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</si>
  <si>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</si>
  <si>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</si>
  <si>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</si>
  <si>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</si>
  <si>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</si>
  <si>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</si>
  <si>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</si>
  <si>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</si>
  <si>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</si>
  <si>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</si>
  <si>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</si>
  <si>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</si>
  <si>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</si>
  <si>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</si>
  <si>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</si>
  <si>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</si>
  <si>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</si>
  <si>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</si>
  <si>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</si>
  <si>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</si>
  <si>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</si>
  <si>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</si>
  <si>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</si>
  <si>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</si>
  <si>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</si>
  <si>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</si>
  <si>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</si>
  <si>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</si>
  <si>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</si>
  <si>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</si>
  <si>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</si>
  <si>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</si>
  <si>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</si>
  <si>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</si>
  <si>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</si>
  <si>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</si>
  <si>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</si>
  <si>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</si>
  <si>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</si>
  <si>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</si>
  <si>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</si>
  <si>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</si>
  <si>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</si>
  <si>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</si>
  <si>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</si>
  <si>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</si>
  <si>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</si>
  <si>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</si>
  <si>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</si>
  <si>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</si>
  <si>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</si>
  <si>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</si>
  <si>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</si>
  <si>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</si>
  <si>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</si>
  <si>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</si>
  <si>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</si>
  <si>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</si>
  <si>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</si>
  <si>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</si>
  <si>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</si>
  <si>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</si>
  <si>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</si>
  <si>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</si>
  <si>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</si>
  <si>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</si>
  <si>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</si>
  <si>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</si>
  <si>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</si>
  <si>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</si>
  <si>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</si>
  <si>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</si>
  <si>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</si>
  <si>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</si>
  <si>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</si>
  <si>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</si>
  <si>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</si>
  <si>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</si>
  <si>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</si>
  <si>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</si>
  <si>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</si>
  <si>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</si>
  <si>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</si>
  <si>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</si>
  <si>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</si>
  <si>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</si>
  <si>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</si>
  <si>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</si>
  <si>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</si>
  <si>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</si>
  <si>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</si>
  <si>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</si>
  <si>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</si>
  <si>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</si>
  <si>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</si>
  <si>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</si>
  <si>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</si>
  <si>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</si>
  <si>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</si>
  <si>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</si>
  <si>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</si>
  <si>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</si>
  <si>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</si>
  <si>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</si>
  <si>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</si>
  <si>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</si>
  <si>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</si>
  <si>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</si>
  <si>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</si>
  <si>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</si>
  <si>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</si>
  <si>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</si>
  <si>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</si>
  <si>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</si>
  <si>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</si>
  <si>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</si>
  <si>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</si>
  <si>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</si>
  <si>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</si>
  <si>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</si>
  <si>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</si>
  <si>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</si>
  <si>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</si>
  <si>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</si>
  <si>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</si>
  <si>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</si>
  <si>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</si>
  <si>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</si>
  <si>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</si>
  <si>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</si>
  <si>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</si>
  <si>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</si>
  <si>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</si>
  <si>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</si>
  <si>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</si>
  <si>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</si>
  <si>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</si>
  <si>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</si>
  <si>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</si>
  <si>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</si>
  <si>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</si>
  <si>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</si>
  <si>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</si>
  <si>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</si>
  <si>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</si>
  <si>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</si>
  <si>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</si>
  <si>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</si>
  <si>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</si>
  <si>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</si>
  <si>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</si>
  <si>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</si>
  <si>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</si>
  <si>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</si>
  <si>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</si>
  <si>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</si>
  <si>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</si>
  <si>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</si>
  <si>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</si>
  <si>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</si>
  <si>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</si>
  <si>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</si>
  <si>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</si>
  <si>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</si>
  <si>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</si>
  <si>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</si>
  <si>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</si>
  <si>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</si>
  <si>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</si>
  <si>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</si>
  <si>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</si>
  <si>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</si>
  <si>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</si>
  <si>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</si>
  <si>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</si>
  <si>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</si>
  <si>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</si>
  <si>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</si>
  <si>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</si>
  <si>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</si>
  <si>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</si>
  <si>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</si>
  <si>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</si>
  <si>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</si>
  <si>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</si>
  <si>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</si>
  <si>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</si>
  <si>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</si>
  <si>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</si>
  <si>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</si>
  <si>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</si>
  <si>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</si>
  <si>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</si>
  <si>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</si>
  <si>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</si>
  <si>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</si>
  <si>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</si>
  <si>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</si>
  <si>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</si>
  <si>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</si>
  <si>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</si>
  <si>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</si>
  <si>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</si>
  <si>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</si>
  <si>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</si>
  <si>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</si>
  <si>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</si>
  <si>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</si>
  <si>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</si>
  <si>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</si>
  <si>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</si>
  <si>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</si>
  <si>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</si>
  <si>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</si>
  <si>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</si>
  <si>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</si>
  <si>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</si>
  <si>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</si>
  <si>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</si>
  <si>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</si>
  <si>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</si>
  <si>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</si>
  <si>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</si>
  <si>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</si>
  <si>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</si>
  <si>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</si>
  <si>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</si>
  <si>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</si>
  <si>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</si>
  <si>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</si>
  <si>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</si>
  <si>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</si>
  <si>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</si>
  <si>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</si>
  <si>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</si>
  <si>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</si>
  <si>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</si>
  <si>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</si>
  <si>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</si>
  <si>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</si>
  <si>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</si>
  <si>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</si>
  <si>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</si>
  <si>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</si>
  <si>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</si>
  <si>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</si>
  <si>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</si>
  <si>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</si>
  <si>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</si>
  <si>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</si>
  <si>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</si>
  <si>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</si>
  <si>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</si>
  <si>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</si>
  <si>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</si>
  <si>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</si>
  <si>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</si>
  <si>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</si>
  <si>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</si>
  <si>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</si>
  <si>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</si>
  <si>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</si>
  <si>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</si>
  <si>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</si>
  <si>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</si>
  <si>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</si>
  <si>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</si>
  <si>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</si>
  <si>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</si>
  <si>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</si>
  <si>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</si>
  <si>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</si>
  <si>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</si>
  <si>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</si>
  <si>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</si>
  <si>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</si>
  <si>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</si>
  <si>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</si>
  <si>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</si>
  <si>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</si>
  <si>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</si>
  <si>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</si>
  <si>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</si>
  <si>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</si>
  <si>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</si>
  <si>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</si>
  <si>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</si>
  <si>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</si>
  <si>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</si>
  <si>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</si>
  <si>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</si>
  <si>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</si>
  <si>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</si>
  <si>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</si>
  <si>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</si>
  <si>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</si>
  <si>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</si>
  <si>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</si>
  <si>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</si>
  <si>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</si>
  <si>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</si>
  <si>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</si>
  <si>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</si>
  <si>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</si>
  <si>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</si>
  <si>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</si>
  <si>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</si>
  <si>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</si>
  <si>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</si>
  <si>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</si>
  <si>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</si>
  <si>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</si>
  <si>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</si>
  <si>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</si>
  <si>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</si>
  <si>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</si>
  <si>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</si>
  <si>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</si>
  <si>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</si>
  <si>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</si>
  <si>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</si>
  <si>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</si>
  <si>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</si>
  <si>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</si>
  <si>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</si>
  <si>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</si>
  <si>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</si>
  <si>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</si>
  <si>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</si>
  <si>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</si>
  <si>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</si>
  <si>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</si>
  <si>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</si>
  <si>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</si>
  <si>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</si>
  <si>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</si>
  <si>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</si>
  <si>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</si>
  <si>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</si>
  <si>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</si>
  <si>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</si>
  <si>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</si>
  <si>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</si>
  <si>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</si>
  <si>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</si>
  <si>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</si>
  <si>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</si>
  <si>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</si>
  <si>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</si>
  <si>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</si>
  <si>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</si>
  <si>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</si>
  <si>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</si>
  <si>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</si>
  <si>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</si>
  <si>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</si>
  <si>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</si>
  <si>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</si>
  <si>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</si>
  <si>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</si>
  <si>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</si>
  <si>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</si>
  <si>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</si>
  <si>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</si>
  <si>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</si>
  <si>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</si>
  <si>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</si>
  <si>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</si>
  <si>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</si>
  <si>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</si>
  <si>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</si>
  <si>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</si>
  <si>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</si>
  <si>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</si>
  <si>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</si>
  <si>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</si>
  <si>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</si>
  <si>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</si>
  <si>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</si>
  <si>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</si>
  <si>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</si>
  <si>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</si>
  <si>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</si>
  <si>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</si>
  <si>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</si>
  <si>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</si>
  <si>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</si>
  <si>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</si>
  <si>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</si>
  <si>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</si>
  <si>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</si>
  <si>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</si>
  <si>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</si>
  <si>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</si>
  <si>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</si>
  <si>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</si>
  <si>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</si>
  <si>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</si>
  <si>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</si>
  <si>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</si>
  <si>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</si>
  <si>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</si>
  <si>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</si>
  <si>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</si>
  <si>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</si>
  <si>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</si>
  <si>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</si>
  <si>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</si>
  <si>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</si>
  <si>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</si>
  <si>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</si>
  <si>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</si>
  <si>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</si>
  <si>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</si>
  <si>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</si>
  <si>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</si>
  <si>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</si>
  <si>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</si>
  <si>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</si>
  <si>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</si>
  <si>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</si>
  <si>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</si>
  <si>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</si>
  <si>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</si>
  <si>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</si>
  <si>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</si>
  <si>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</si>
  <si>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</si>
  <si>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</si>
  <si>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</si>
  <si>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</si>
  <si>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</si>
  <si>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</si>
  <si>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</si>
  <si>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</si>
  <si>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</si>
  <si>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</si>
  <si>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</si>
  <si>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</si>
  <si>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</si>
  <si>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</si>
  <si>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</si>
  <si>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</si>
  <si>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</si>
  <si>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</si>
  <si>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</si>
  <si>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</si>
  <si>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</si>
  <si>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</si>
  <si>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</si>
  <si>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</si>
  <si>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</si>
  <si>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</si>
  <si>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</si>
  <si>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</si>
  <si>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</si>
  <si>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</si>
  <si>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</si>
  <si>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</si>
  <si>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</si>
  <si>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</si>
  <si>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</si>
  <si>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</si>
  <si>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</si>
  <si>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</si>
  <si>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</si>
  <si>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</si>
  <si>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</si>
  <si>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</si>
  <si>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</si>
  <si>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</si>
  <si>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</si>
  <si>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</si>
  <si>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</si>
  <si>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</si>
  <si>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</si>
  <si>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</si>
  <si>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</si>
  <si>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</si>
  <si>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</si>
  <si>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</si>
  <si>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</si>
  <si>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</si>
  <si>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</si>
  <si>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</si>
  <si>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</si>
  <si>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</si>
  <si>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</si>
  <si>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</si>
  <si>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</si>
  <si>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</si>
  <si>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</si>
  <si>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</si>
  <si>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</si>
  <si>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</si>
  <si>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</si>
  <si>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</si>
  <si>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</si>
  <si>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</si>
  <si>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</si>
  <si>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</si>
  <si>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</si>
  <si>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</si>
  <si>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</si>
  <si>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</si>
  <si>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</si>
  <si>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</si>
  <si>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</si>
  <si>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</si>
  <si>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</si>
  <si>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</si>
  <si>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</si>
  <si>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</si>
  <si>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</si>
  <si>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</si>
  <si>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</si>
  <si>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</si>
  <si>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</si>
  <si>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</si>
  <si>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</si>
  <si>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</si>
  <si>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</si>
  <si>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</si>
  <si>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</si>
  <si>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</si>
  <si>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</si>
  <si>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</si>
  <si>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</si>
  <si>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</si>
  <si>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</si>
  <si>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</si>
  <si>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</si>
  <si>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</si>
  <si>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</si>
  <si>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</si>
  <si>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</si>
  <si>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</si>
  <si>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</si>
  <si>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</si>
  <si>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</si>
  <si>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</si>
  <si>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</si>
  <si>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</si>
  <si>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</si>
  <si>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</si>
  <si>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</si>
  <si>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</si>
  <si>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</si>
  <si>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</si>
  <si>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</si>
  <si>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</si>
  <si>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</si>
  <si>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</si>
  <si>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</si>
  <si>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</si>
  <si>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</si>
  <si>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</si>
  <si>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</si>
  <si>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</si>
  <si>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</si>
  <si>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</si>
  <si>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</si>
  <si>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</si>
  <si>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</si>
  <si>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</si>
  <si>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</si>
  <si>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</si>
  <si>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</si>
  <si>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</si>
  <si>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</si>
  <si>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</si>
  <si>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</si>
  <si>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</si>
  <si>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</si>
  <si>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</si>
  <si>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</si>
  <si>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</si>
  <si>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</si>
  <si>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</si>
  <si>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</si>
  <si>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</si>
  <si>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</si>
  <si>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</si>
  <si>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</si>
  <si>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</si>
  <si>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</si>
  <si>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</si>
  <si>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</si>
  <si>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</si>
  <si>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</si>
  <si>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</si>
  <si>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</si>
  <si>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</si>
  <si>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</si>
  <si>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</si>
  <si>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</si>
  <si>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</si>
  <si>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</si>
  <si>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</si>
  <si>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</si>
  <si>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</si>
  <si>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</si>
  <si>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</si>
  <si>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</si>
  <si>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</si>
  <si>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</si>
  <si>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</si>
  <si>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</si>
  <si>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</si>
  <si>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</si>
  <si>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</si>
  <si>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</si>
  <si>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</si>
  <si>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</si>
  <si>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</si>
  <si>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</si>
  <si>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</si>
  <si>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</si>
  <si>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</si>
  <si>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</si>
  <si>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</si>
  <si>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</si>
  <si>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</si>
  <si>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</si>
  <si>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</si>
  <si>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</si>
  <si>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</si>
  <si>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</si>
  <si>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</si>
  <si>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</si>
  <si>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</si>
  <si>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</si>
  <si>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</si>
  <si>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</si>
  <si>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</si>
  <si>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</si>
  <si>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</si>
  <si>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</si>
  <si>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</si>
  <si>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</si>
  <si>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</si>
  <si>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</si>
  <si>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</si>
  <si>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</si>
  <si>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</si>
  <si>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</si>
  <si>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</si>
  <si>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</si>
  <si>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</si>
  <si>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</si>
  <si>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</si>
  <si>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</si>
  <si>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</si>
  <si>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</si>
  <si>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</si>
  <si>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</si>
  <si>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</si>
  <si>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</si>
  <si>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</si>
  <si>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</si>
  <si>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</si>
  <si>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</si>
  <si>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</si>
  <si>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</si>
  <si>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</si>
  <si>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</si>
  <si>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</si>
  <si>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</si>
  <si>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</si>
  <si>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</si>
  <si>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</si>
  <si>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</si>
  <si>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</si>
  <si>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</si>
  <si>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</si>
  <si>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</si>
  <si>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</si>
  <si>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</si>
  <si>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</si>
  <si>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</si>
  <si>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</si>
  <si>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</si>
  <si>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</si>
  <si>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</si>
  <si>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</si>
  <si>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</si>
  <si>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</si>
  <si>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</si>
  <si>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</si>
  <si>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</si>
  <si>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</si>
  <si>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</si>
  <si>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</si>
  <si>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</si>
  <si>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</si>
  <si>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</si>
  <si>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</si>
  <si>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</si>
  <si>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</si>
  <si>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</si>
  <si>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</si>
  <si>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</si>
  <si>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</si>
  <si>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</si>
  <si>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</si>
  <si>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</si>
  <si>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</si>
  <si>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</si>
  <si>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</si>
  <si>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</si>
  <si>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</si>
  <si>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</si>
  <si>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</si>
  <si>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</si>
  <si>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</si>
  <si>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</si>
  <si>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</si>
  <si>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</si>
  <si>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</si>
  <si>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</si>
  <si>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</si>
  <si>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</si>
  <si>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</si>
  <si>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</si>
  <si>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</si>
  <si>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</si>
  <si>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</si>
  <si>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</si>
  <si>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</si>
  <si>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</si>
  <si>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</si>
  <si>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</si>
  <si>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</si>
  <si>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</si>
  <si>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</si>
  <si>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</si>
  <si>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</si>
  <si>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</si>
  <si>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</si>
  <si>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</si>
  <si>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</si>
  <si>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</si>
  <si>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</si>
  <si>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</si>
  <si>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</si>
  <si>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</si>
  <si>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</si>
  <si>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</si>
  <si>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</si>
  <si>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</si>
  <si>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</si>
  <si>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</si>
  <si>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</si>
  <si>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</si>
  <si>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</si>
  <si>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</si>
  <si>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</si>
  <si>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</si>
  <si>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</si>
  <si>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</si>
  <si>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</si>
  <si>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</si>
  <si>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</si>
  <si>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</si>
  <si>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</si>
  <si>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</si>
  <si>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</si>
  <si>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</si>
  <si>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</si>
  <si>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</si>
  <si>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</si>
  <si>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</si>
  <si>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</si>
  <si>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</si>
  <si>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</si>
  <si>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</si>
  <si>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</si>
  <si>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</si>
  <si>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</si>
  <si>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</si>
  <si>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</si>
  <si>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</si>
  <si>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</si>
  <si>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</si>
  <si>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</si>
  <si>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</si>
  <si>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</si>
  <si>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</si>
  <si>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</si>
  <si>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</si>
  <si>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</si>
  <si>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</si>
  <si>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</si>
  <si>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</si>
  <si>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</si>
  <si>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</si>
  <si>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</si>
  <si>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</si>
  <si>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</si>
  <si>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</si>
  <si>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</si>
  <si>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</si>
  <si>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</si>
  <si>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</si>
  <si>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</si>
  <si>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</si>
  <si>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</si>
  <si>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</si>
  <si>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</si>
  <si>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</si>
  <si>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</si>
  <si>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</si>
  <si>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</si>
  <si>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</si>
  <si>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</si>
  <si>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</si>
  <si>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</si>
  <si>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</si>
  <si>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</si>
  <si>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</si>
  <si>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</si>
  <si>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</si>
  <si>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</si>
  <si>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</si>
  <si>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</si>
  <si>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</si>
  <si>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</si>
  <si>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</si>
  <si>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</si>
  <si>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</si>
  <si>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</si>
  <si>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</si>
  <si>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</si>
  <si>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</si>
  <si>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</si>
  <si>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</si>
  <si>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</si>
  <si>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</si>
  <si>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</si>
  <si>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</si>
  <si>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</si>
  <si>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</si>
  <si>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</si>
  <si>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</si>
  <si>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</si>
  <si>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</si>
  <si>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</si>
  <si>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</si>
  <si>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</si>
  <si>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</si>
  <si>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</si>
  <si>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</si>
  <si>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</si>
  <si>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</si>
  <si>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</si>
  <si>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</si>
  <si>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</si>
  <si>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</si>
  <si>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</si>
  <si>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</si>
  <si>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</si>
  <si>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</si>
  <si>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</si>
  <si>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</si>
  <si>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</si>
  <si>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</si>
  <si>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</si>
  <si>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</si>
  <si>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</si>
  <si>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</si>
  <si>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</si>
  <si>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</si>
  <si>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</si>
  <si>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</si>
  <si>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</si>
  <si>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</si>
  <si>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</si>
  <si>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</si>
  <si>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</si>
  <si>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</si>
  <si>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</si>
  <si>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</si>
  <si>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</si>
  <si>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</si>
  <si>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</si>
  <si>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</si>
  <si>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</si>
  <si>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</si>
  <si>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</si>
  <si>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</si>
  <si>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</si>
  <si>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</si>
  <si>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</si>
  <si>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</si>
  <si>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</si>
  <si>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</si>
  <si>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</si>
  <si>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</si>
  <si>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</si>
  <si>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</si>
  <si>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</si>
  <si>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</si>
  <si>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</si>
  <si>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</si>
  <si>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</si>
  <si>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</si>
  <si>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</si>
  <si>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</si>
  <si>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</si>
  <si>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</si>
  <si>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</si>
  <si>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</si>
  <si>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</si>
  <si>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</si>
  <si>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</si>
  <si>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</si>
  <si>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</si>
  <si>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</si>
  <si>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</si>
  <si>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</si>
  <si>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</si>
  <si>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</si>
  <si>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</si>
  <si>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</si>
  <si>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</si>
  <si>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</si>
  <si>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</si>
  <si>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</si>
  <si>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</si>
  <si>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</si>
  <si>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</si>
  <si>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</si>
  <si>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</si>
  <si>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</si>
  <si>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</si>
  <si>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</si>
  <si>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</si>
  <si>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</si>
  <si>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</si>
  <si>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</si>
  <si>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</si>
  <si>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</si>
  <si>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</si>
  <si>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</si>
  <si>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</si>
  <si>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</si>
  <si>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</si>
  <si>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</si>
  <si>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</si>
  <si>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</si>
  <si>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</si>
  <si>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</si>
  <si>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</si>
  <si>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</si>
  <si>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</si>
  <si>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</si>
  <si>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</si>
  <si>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</si>
  <si>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</si>
  <si>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</si>
  <si>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</si>
  <si>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</si>
  <si>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</si>
  <si>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</si>
  <si>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</si>
  <si>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</si>
  <si>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</si>
  <si>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</si>
  <si>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</si>
  <si>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</si>
  <si>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</si>
  <si>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</si>
  <si>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</si>
  <si>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</si>
  <si>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</si>
  <si>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</si>
  <si>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</si>
  <si>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</si>
  <si>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</si>
  <si>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</si>
  <si>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</si>
  <si>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</si>
  <si>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</si>
  <si>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</si>
  <si>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</si>
  <si>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</si>
  <si>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</si>
  <si>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</si>
  <si>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</si>
  <si>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</si>
  <si>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</si>
  <si>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</si>
  <si>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</si>
  <si>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</si>
  <si>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</si>
  <si>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</si>
  <si>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</si>
  <si>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</si>
  <si>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</si>
  <si>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</si>
  <si>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</si>
  <si>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</si>
  <si>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</si>
  <si>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</si>
  <si>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</si>
  <si>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</si>
  <si>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</si>
  <si>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</si>
  <si>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</si>
  <si>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</si>
  <si>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</si>
  <si>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</si>
  <si>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</si>
  <si>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</si>
  <si>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</si>
  <si>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</si>
  <si>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</si>
  <si>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</si>
  <si>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</si>
  <si>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</si>
  <si>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</si>
  <si>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</si>
  <si>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</si>
  <si>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</si>
  <si>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</si>
  <si>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</si>
  <si>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</si>
  <si>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</si>
  <si>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</si>
  <si>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</si>
  <si>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</si>
  <si>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</si>
  <si>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</si>
  <si>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</si>
  <si>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</si>
  <si>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</si>
  <si>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</si>
  <si>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</si>
  <si>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</si>
  <si>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</si>
  <si>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</si>
  <si>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</si>
  <si>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</si>
  <si>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</si>
  <si>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</si>
  <si>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</si>
  <si>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</si>
  <si>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</si>
  <si>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</si>
  <si>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</si>
  <si>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</si>
  <si>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</si>
  <si>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</si>
  <si>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</si>
  <si>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</si>
  <si>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</si>
  <si>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</si>
  <si>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</si>
  <si>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</si>
  <si>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</si>
  <si>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</si>
  <si>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</si>
  <si>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</si>
  <si>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</si>
  <si>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</si>
  <si>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</si>
  <si>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</si>
  <si>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</si>
  <si>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</si>
  <si>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</si>
  <si>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</si>
  <si>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</si>
  <si>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</si>
  <si>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</si>
  <si>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</si>
  <si>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</si>
  <si>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</si>
  <si>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</si>
  <si>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</si>
  <si>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</si>
  <si>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</si>
  <si>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</si>
  <si>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</si>
  <si>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</si>
  <si>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</si>
  <si>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</si>
  <si>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</si>
  <si>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</si>
  <si>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</si>
  <si>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</si>
  <si>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</si>
  <si>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</si>
  <si>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</si>
  <si>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</si>
  <si>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</si>
  <si>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</si>
  <si>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</si>
  <si>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</si>
  <si>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</si>
  <si>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</si>
  <si>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</si>
  <si>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</si>
  <si>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</si>
  <si>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</si>
  <si>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</si>
  <si>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</si>
  <si>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</si>
  <si>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</si>
  <si>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</si>
  <si>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</si>
  <si>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</si>
  <si>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</si>
  <si>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</si>
  <si>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</si>
  <si>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</si>
  <si>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</si>
  <si>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</si>
  <si>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</si>
  <si>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</si>
  <si>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</si>
  <si>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</si>
  <si>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</si>
  <si>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</si>
  <si>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</si>
  <si>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</si>
  <si>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</si>
  <si>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</si>
  <si>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</si>
  <si>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</si>
  <si>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</si>
  <si>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</si>
  <si>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</si>
  <si>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</si>
  <si>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</si>
  <si>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</si>
  <si>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</si>
  <si>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</si>
  <si>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</si>
  <si>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</si>
  <si>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</si>
  <si>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</si>
  <si>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</si>
  <si>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</si>
  <si>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</si>
  <si>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</si>
  <si>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</si>
  <si>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</si>
  <si>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</si>
  <si>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</si>
  <si>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</si>
  <si>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</si>
  <si>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</si>
  <si>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</si>
  <si>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</si>
  <si>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</si>
  <si>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</si>
  <si>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</si>
  <si>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</si>
  <si>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</si>
  <si>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</si>
  <si>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</si>
  <si>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</si>
  <si>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</si>
  <si>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</si>
  <si>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</si>
  <si>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</si>
  <si>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</si>
  <si>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</si>
  <si>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</si>
  <si>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</si>
  <si>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</si>
  <si>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</si>
  <si>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</si>
  <si>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</si>
  <si>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</si>
  <si>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</si>
  <si>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</si>
  <si>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</si>
  <si>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</si>
  <si>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</si>
  <si>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</si>
  <si>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</si>
  <si>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</si>
  <si>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</si>
  <si>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</si>
  <si>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</si>
  <si>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</si>
  <si>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</si>
  <si>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</si>
  <si>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</si>
  <si>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</si>
  <si>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</si>
  <si>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</si>
  <si>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</si>
  <si>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</si>
  <si>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</si>
  <si>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</si>
  <si>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</si>
  <si>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</si>
  <si>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</si>
  <si>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</si>
  <si>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</si>
  <si>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</si>
  <si>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</si>
  <si>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</si>
  <si>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</si>
  <si>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</si>
  <si>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</si>
  <si>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</si>
  <si>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</si>
  <si>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</si>
  <si>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</si>
  <si>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</si>
  <si>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</si>
  <si>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</si>
  <si>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</si>
  <si>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</si>
  <si>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</si>
  <si>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</si>
  <si>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</si>
  <si>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</si>
  <si>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</si>
  <si>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</si>
  <si>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</si>
  <si>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</si>
  <si>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</si>
  <si>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</si>
  <si>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</si>
  <si>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</si>
  <si>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</si>
  <si>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</si>
  <si>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</si>
  <si>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</si>
  <si>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</si>
  <si>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</si>
  <si>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</si>
  <si>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</si>
  <si>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</si>
  <si>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</si>
  <si>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</si>
  <si>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</si>
  <si>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</si>
  <si>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</si>
  <si>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</si>
  <si>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</si>
  <si>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</si>
  <si>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</si>
  <si>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</si>
  <si>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</si>
  <si>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</si>
  <si>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</si>
  <si>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</si>
  <si>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</si>
  <si>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</si>
  <si>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</si>
  <si>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</si>
  <si>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</si>
  <si>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</si>
  <si>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</si>
  <si>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</si>
  <si>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</si>
  <si>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</si>
  <si>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</si>
  <si>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</si>
  <si>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</si>
  <si>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</si>
  <si>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</si>
  <si>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</si>
  <si>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</si>
  <si>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</si>
  <si>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</si>
  <si>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</si>
  <si>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</si>
  <si>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</si>
  <si>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</si>
  <si>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</si>
  <si>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</si>
  <si>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</si>
  <si>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</si>
  <si>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</si>
  <si>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</si>
  <si>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</si>
  <si>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</si>
  <si>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</si>
  <si>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</si>
  <si>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</si>
  <si>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</si>
  <si>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</si>
  <si>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</si>
  <si>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</si>
  <si>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</si>
  <si>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</si>
  <si>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</si>
  <si>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</si>
  <si>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</si>
  <si>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</si>
  <si>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</si>
  <si>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</si>
  <si>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</si>
  <si>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</si>
  <si>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</si>
  <si>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</si>
  <si>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</si>
  <si>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</si>
  <si>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</si>
  <si>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</si>
  <si>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</si>
  <si>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</si>
  <si>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</si>
  <si>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</si>
  <si>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</si>
  <si>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</si>
  <si>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</si>
  <si>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</si>
  <si>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</si>
  <si>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</si>
  <si>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</si>
  <si>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</si>
  <si>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</si>
  <si>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</si>
  <si>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</si>
  <si>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</si>
  <si>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</si>
  <si>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</si>
  <si>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</si>
  <si>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</si>
  <si>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</si>
  <si>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</si>
  <si>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</si>
  <si>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</si>
  <si>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</si>
  <si>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</si>
  <si>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</si>
  <si>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</si>
  <si>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</si>
  <si>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</si>
  <si>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</si>
  <si>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</si>
  <si>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</si>
  <si>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</si>
  <si>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</si>
  <si>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</si>
  <si>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</si>
  <si>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</si>
  <si>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</si>
  <si>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</si>
  <si>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</si>
  <si>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</si>
  <si>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</si>
  <si>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</si>
  <si>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</si>
  <si>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</si>
  <si>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</si>
  <si>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</si>
  <si>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</si>
  <si>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</si>
  <si>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</si>
  <si>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</si>
  <si>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</si>
  <si>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</si>
  <si>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</si>
  <si>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</si>
  <si>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</si>
  <si>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</si>
  <si>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</si>
  <si>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</si>
  <si>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</si>
  <si>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</si>
  <si>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</si>
  <si>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</si>
  <si>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</si>
  <si>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</si>
  <si>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</si>
  <si>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</si>
  <si>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</si>
  <si>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</si>
  <si>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</si>
  <si>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</si>
  <si>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</si>
  <si>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</si>
  <si>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</si>
  <si>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</si>
  <si>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</si>
  <si>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</si>
  <si>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</si>
  <si>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</si>
  <si>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</si>
  <si>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</si>
  <si>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</si>
  <si>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</si>
  <si>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</si>
  <si>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</si>
  <si>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</si>
  <si>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</si>
  <si>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</si>
  <si>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</si>
  <si>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</si>
  <si>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</si>
  <si>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</si>
  <si>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</si>
  <si>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</si>
  <si>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</si>
  <si>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</si>
  <si>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</si>
  <si>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</si>
  <si>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</si>
  <si>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</si>
  <si>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</si>
  <si>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</si>
  <si>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</si>
  <si>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</si>
  <si>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</si>
  <si>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</si>
  <si>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</si>
  <si>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</si>
  <si>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</si>
  <si>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</si>
  <si>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</si>
  <si>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</si>
  <si>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</si>
  <si>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</si>
  <si>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</si>
  <si>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</si>
  <si>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</si>
  <si>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</si>
  <si>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</si>
  <si>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</si>
  <si>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</si>
  <si>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</si>
  <si>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</si>
  <si>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</si>
  <si>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</si>
  <si>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</si>
  <si>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</si>
  <si>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</si>
  <si>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</si>
  <si>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</si>
  <si>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</si>
  <si>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</si>
  <si>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</si>
  <si>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</si>
  <si>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</si>
  <si>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</si>
  <si>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</si>
  <si>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</si>
  <si>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</si>
  <si>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</si>
  <si>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</si>
  <si>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</si>
  <si>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</si>
  <si>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</si>
  <si>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</si>
  <si>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</si>
  <si>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</si>
  <si>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</si>
  <si>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</si>
  <si>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</si>
  <si>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</si>
  <si>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</si>
  <si>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</si>
  <si>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</si>
  <si>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</si>
  <si>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</si>
  <si>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</si>
  <si>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</si>
  <si>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</si>
  <si>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</si>
  <si>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</si>
  <si>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</si>
  <si>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</si>
  <si>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</si>
  <si>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</si>
  <si>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</si>
  <si>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</si>
  <si>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</si>
  <si>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</si>
  <si>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</si>
  <si>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</si>
  <si>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</si>
  <si>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</si>
  <si>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</si>
  <si>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</si>
  <si>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</si>
  <si>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</si>
  <si>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</si>
  <si>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</si>
  <si>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</si>
  <si>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</si>
  <si>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</si>
  <si>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</si>
  <si>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</si>
  <si>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</si>
  <si>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</si>
  <si>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</si>
  <si>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</si>
  <si>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</si>
  <si>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</si>
  <si>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</si>
  <si>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</si>
  <si>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</si>
  <si>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</si>
  <si>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</si>
  <si>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</si>
  <si>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</si>
  <si>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</si>
  <si>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</si>
  <si>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</si>
  <si>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</si>
  <si>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</si>
  <si>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</si>
  <si>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</si>
  <si>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</si>
  <si>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</si>
  <si>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</si>
  <si>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</si>
  <si>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</si>
  <si>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</si>
  <si>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</si>
  <si>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</si>
  <si>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</si>
  <si>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</si>
  <si>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</si>
  <si>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</si>
  <si>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</si>
  <si>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</si>
  <si>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</si>
  <si>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</si>
  <si>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</si>
  <si>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</si>
  <si>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</si>
  <si>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</si>
  <si>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</si>
  <si>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</si>
  <si>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</si>
  <si>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</si>
  <si>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</si>
  <si>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</si>
  <si>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</si>
  <si>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</si>
  <si>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</si>
  <si>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</si>
  <si>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</si>
  <si>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</si>
  <si>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</si>
  <si>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</si>
  <si>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</si>
  <si>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</si>
  <si>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</si>
  <si>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</si>
  <si>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</si>
  <si>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</si>
  <si>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</si>
  <si>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</si>
  <si>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</si>
  <si>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</si>
  <si>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</si>
  <si>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</si>
  <si>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</si>
  <si>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</si>
  <si>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</si>
  <si>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</si>
  <si>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</si>
  <si>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</si>
  <si>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</si>
  <si>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</si>
  <si>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</si>
  <si>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</si>
  <si>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</si>
  <si>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</si>
  <si>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</si>
  <si>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</si>
  <si>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</si>
  <si>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</si>
  <si>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</si>
  <si>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</si>
  <si>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</si>
  <si>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</si>
  <si>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</si>
  <si>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</si>
  <si>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</si>
  <si>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</si>
  <si>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</si>
  <si>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</si>
  <si>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</si>
  <si>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</si>
  <si>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</si>
  <si>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</si>
  <si>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</si>
  <si>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</si>
  <si>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</si>
  <si>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</si>
  <si>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</si>
  <si>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</si>
  <si>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</si>
  <si>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</si>
  <si>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</si>
  <si>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</si>
  <si>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</si>
  <si>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</si>
  <si>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</si>
  <si>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</si>
  <si>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</si>
  <si>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</si>
  <si>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</si>
  <si>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</si>
  <si>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</si>
  <si>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</si>
  <si>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</si>
  <si>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</si>
  <si>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</si>
  <si>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</si>
  <si>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</si>
  <si>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</si>
  <si>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</si>
  <si>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</si>
  <si>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</si>
  <si>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</si>
  <si>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</si>
  <si>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</si>
  <si>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</si>
  <si>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</si>
  <si>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</si>
  <si>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</si>
  <si>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</si>
  <si>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</si>
  <si>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</si>
  <si>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</si>
  <si>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</si>
  <si>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</si>
  <si>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</si>
  <si>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</si>
  <si>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</si>
  <si>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</si>
  <si>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</si>
  <si>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</si>
  <si>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</si>
  <si>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</si>
  <si>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</si>
  <si>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</si>
  <si>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</si>
  <si>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</si>
  <si>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</si>
  <si>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</si>
  <si>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</si>
  <si>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</si>
  <si>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</si>
  <si>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</si>
  <si>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</si>
  <si>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</si>
  <si>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</si>
  <si>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</si>
  <si>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</si>
  <si>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</si>
  <si>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</si>
  <si>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</si>
  <si>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</si>
  <si>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</si>
  <si>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</si>
  <si>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</si>
  <si>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</si>
  <si>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</si>
  <si>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</si>
  <si>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</si>
  <si>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</si>
  <si>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</si>
  <si>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</si>
  <si>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</si>
  <si>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</si>
  <si>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</si>
  <si>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</si>
  <si>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</si>
  <si>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</si>
  <si>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</si>
  <si>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</si>
  <si>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</si>
  <si>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</si>
  <si>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</si>
  <si>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</si>
  <si>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</si>
  <si>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</si>
  <si>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</si>
  <si>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</si>
  <si>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</si>
  <si>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</si>
  <si>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</si>
  <si>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</si>
  <si>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</si>
  <si>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</si>
  <si>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</si>
  <si>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</si>
  <si>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</si>
  <si>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</si>
  <si>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</si>
  <si>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</si>
  <si>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</si>
  <si>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</si>
  <si>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</si>
  <si>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</si>
  <si>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</si>
  <si>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</si>
  <si>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</si>
  <si>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</si>
  <si>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</si>
  <si>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</si>
  <si>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</si>
  <si>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</si>
  <si>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</si>
  <si>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</si>
  <si>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</si>
  <si>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</si>
  <si>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</si>
  <si>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</si>
  <si>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</si>
  <si>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</si>
  <si>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</si>
  <si>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</si>
  <si>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</si>
  <si>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</si>
  <si>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</si>
  <si>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</si>
  <si>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</si>
  <si>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</si>
  <si>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</si>
  <si>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</si>
  <si>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</si>
  <si>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</si>
  <si>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</si>
  <si>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</si>
  <si>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</si>
  <si>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</si>
  <si>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</si>
  <si>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</si>
  <si>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</si>
  <si>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</si>
  <si>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</si>
  <si>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</si>
  <si>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</si>
  <si>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</si>
  <si>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</si>
  <si>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</si>
  <si>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</si>
  <si>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</si>
  <si>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</si>
  <si>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</si>
  <si>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</si>
  <si>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</si>
  <si>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</si>
  <si>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</si>
  <si>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</si>
  <si>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</si>
  <si>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</si>
  <si>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</si>
  <si>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</si>
  <si>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</si>
  <si>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</si>
  <si>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</si>
  <si>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</si>
  <si>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</si>
  <si>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</si>
  <si>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</si>
  <si>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</si>
  <si>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</si>
  <si>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</si>
  <si>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</si>
  <si>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</si>
  <si>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</si>
  <si>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</si>
  <si>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</si>
  <si>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</si>
  <si>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</si>
  <si>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</si>
  <si>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</si>
  <si>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</si>
  <si>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</si>
  <si>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</si>
  <si>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</si>
  <si>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</si>
  <si>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</si>
  <si>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</si>
  <si>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</si>
  <si>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</si>
  <si>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</si>
  <si>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</si>
  <si>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</si>
  <si>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</si>
  <si>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</si>
  <si>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</si>
  <si>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</si>
  <si>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</si>
  <si>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</si>
  <si>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</si>
  <si>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</si>
  <si>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</si>
  <si>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</si>
  <si>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</si>
  <si>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</si>
  <si>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</si>
  <si>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</si>
  <si>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</si>
  <si>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</si>
  <si>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</si>
  <si>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</si>
  <si>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</si>
  <si>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</si>
  <si>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</si>
  <si>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</si>
  <si>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</si>
  <si>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</si>
  <si>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</si>
  <si>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</si>
  <si>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</si>
  <si>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</si>
  <si>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</si>
  <si>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</si>
  <si>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</si>
  <si>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</si>
  <si>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</si>
  <si>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</si>
  <si>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</si>
  <si>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</si>
  <si>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</si>
  <si>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</si>
  <si>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</si>
  <si>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</si>
  <si>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</si>
  <si>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</si>
  <si>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</si>
  <si>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</si>
  <si>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</si>
  <si>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</si>
  <si>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</si>
  <si>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</si>
  <si>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</si>
  <si>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</si>
  <si>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</si>
  <si>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</si>
  <si>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</si>
  <si>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</si>
  <si>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</si>
  <si>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</si>
  <si>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</si>
  <si>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</si>
  <si>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</si>
  <si>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</si>
  <si>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</si>
  <si>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</si>
  <si>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</si>
  <si>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</si>
  <si>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</si>
  <si>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</si>
  <si>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</si>
  <si>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</si>
  <si>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</si>
  <si>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</si>
  <si>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</si>
  <si>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</si>
  <si>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</si>
  <si>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</si>
  <si>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</si>
  <si>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</si>
  <si>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</si>
  <si>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</si>
  <si>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</si>
  <si>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</si>
  <si>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</si>
  <si>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</si>
  <si>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</si>
  <si>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</si>
  <si>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</si>
  <si>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</si>
  <si>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</si>
  <si>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</si>
  <si>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</si>
  <si>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</si>
  <si>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</si>
  <si>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</si>
  <si>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</si>
  <si>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</si>
  <si>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</si>
  <si>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</si>
  <si>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</si>
  <si>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</si>
  <si>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</si>
  <si>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</si>
  <si>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</si>
  <si>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</si>
  <si>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</si>
  <si>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</si>
  <si>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</si>
  <si>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</si>
  <si>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</si>
  <si>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</si>
  <si>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</si>
  <si>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</si>
  <si>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</si>
  <si>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</si>
  <si>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</si>
  <si>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</si>
  <si>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</si>
  <si>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</si>
  <si>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</si>
  <si>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</si>
  <si>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</si>
  <si>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</si>
  <si>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</si>
  <si>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</si>
  <si>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</si>
  <si>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</si>
  <si>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</si>
  <si>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</si>
  <si>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</si>
  <si>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</si>
  <si>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</si>
  <si>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</si>
  <si>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</si>
  <si>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</si>
  <si>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</si>
  <si>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</si>
  <si>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</si>
  <si>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</si>
  <si>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</si>
  <si>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</si>
  <si>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</si>
  <si>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</si>
  <si>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</si>
  <si>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</si>
  <si>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</si>
  <si>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</si>
  <si>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</si>
  <si>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</si>
  <si>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</si>
  <si>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</si>
  <si>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</si>
  <si>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</si>
  <si>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</si>
  <si>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</si>
  <si>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</si>
  <si>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</si>
  <si>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</si>
  <si>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</si>
  <si>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</si>
  <si>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</si>
  <si>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</si>
  <si>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</si>
  <si>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</si>
  <si>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</si>
  <si>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</si>
  <si>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</si>
  <si>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</si>
  <si>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</si>
  <si>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</si>
  <si>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</si>
  <si>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</si>
  <si>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</si>
  <si>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</si>
  <si>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</si>
  <si>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</si>
  <si>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</si>
  <si>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</si>
  <si>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</si>
  <si>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</si>
  <si>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</si>
  <si>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</si>
  <si>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</si>
  <si>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</si>
  <si>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</si>
  <si>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</si>
  <si>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</si>
  <si>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</si>
  <si>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</si>
  <si>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</si>
  <si>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</si>
  <si>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</si>
  <si>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</si>
  <si>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</si>
  <si>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</si>
  <si>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</si>
  <si>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</si>
  <si>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</si>
  <si>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</si>
  <si>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</si>
  <si>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</si>
  <si>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</si>
  <si>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</si>
  <si>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</si>
  <si>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</si>
  <si>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</si>
  <si>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</si>
  <si>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</si>
  <si>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</si>
  <si>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</si>
  <si>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</si>
  <si>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</si>
  <si>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</si>
  <si>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</si>
  <si>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</si>
  <si>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</si>
  <si>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</si>
  <si>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</si>
  <si>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</si>
  <si>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</si>
  <si>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</si>
  <si>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</si>
  <si>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</si>
  <si>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</si>
  <si>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</si>
  <si>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</si>
  <si>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</si>
  <si>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</si>
  <si>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</si>
  <si>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</si>
  <si>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</si>
  <si>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</si>
  <si>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</si>
  <si>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</si>
  <si>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</si>
  <si>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</si>
  <si>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</si>
  <si>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</si>
  <si>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</si>
  <si>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</si>
  <si>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</si>
  <si>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</si>
  <si>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</si>
  <si>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</si>
  <si>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</si>
  <si>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</si>
  <si>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</si>
  <si>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</si>
  <si>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</si>
  <si>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</si>
  <si>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</si>
  <si>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</si>
  <si>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</si>
  <si>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</si>
  <si>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</si>
  <si>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</si>
  <si>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</si>
  <si>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</si>
  <si>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</si>
  <si>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</si>
  <si>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</si>
  <si>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</si>
  <si>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</si>
  <si>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</si>
  <si>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</si>
  <si>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</si>
  <si>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</si>
  <si>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</si>
  <si>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</si>
  <si>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</si>
  <si>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</si>
  <si>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</si>
  <si>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</si>
  <si>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</si>
  <si>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</si>
  <si>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</si>
  <si>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</si>
  <si>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</si>
  <si>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</si>
  <si>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</si>
  <si>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</si>
  <si>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</si>
  <si>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</si>
  <si>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</si>
  <si>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</si>
  <si>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</si>
  <si>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</si>
  <si>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</si>
  <si>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</si>
  <si>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</si>
  <si>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</si>
  <si>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</si>
  <si>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</si>
  <si>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</si>
  <si>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</si>
  <si>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</si>
  <si>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</si>
  <si>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</si>
  <si>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</si>
  <si>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</si>
  <si>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</si>
  <si>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</si>
  <si>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</si>
  <si>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</si>
  <si>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</si>
  <si>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</si>
  <si>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</si>
  <si>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</si>
  <si>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</si>
  <si>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</si>
  <si>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</si>
  <si>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</si>
  <si>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</si>
  <si>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</si>
  <si>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</si>
  <si>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</si>
  <si>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</si>
  <si>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</si>
  <si>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</si>
  <si>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</si>
  <si>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</si>
  <si>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</si>
  <si>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</si>
  <si>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</si>
  <si>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</si>
  <si>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</si>
  <si>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</si>
  <si>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</si>
  <si>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</si>
  <si>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</si>
  <si>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</si>
  <si>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</si>
  <si>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</si>
  <si>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</si>
  <si>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</si>
  <si>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</si>
  <si>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</si>
  <si>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</si>
  <si>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</si>
  <si>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</si>
  <si>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</si>
  <si>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</si>
  <si>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</si>
  <si>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</si>
  <si>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</si>
  <si>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</si>
  <si>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</si>
  <si>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</si>
  <si>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</si>
  <si>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</si>
  <si>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</si>
  <si>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</si>
  <si>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</si>
  <si>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</si>
  <si>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</si>
  <si>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</si>
  <si>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</si>
  <si>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</si>
  <si>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</si>
  <si>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</si>
  <si>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</si>
  <si>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</si>
  <si>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</si>
  <si>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</si>
  <si>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</si>
  <si>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</si>
  <si>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</si>
  <si>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</si>
  <si>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</si>
  <si>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</si>
  <si>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</si>
  <si>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</si>
  <si>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</si>
  <si>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</si>
  <si>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</si>
  <si>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</si>
  <si>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</si>
  <si>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</si>
  <si>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</si>
  <si>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</si>
  <si>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</si>
  <si>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</si>
  <si>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</si>
  <si>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</si>
  <si>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</si>
  <si>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</si>
  <si>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</si>
  <si>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</si>
  <si>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</si>
  <si>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</si>
  <si>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</si>
  <si>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</si>
  <si>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</si>
  <si>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</si>
  <si>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</si>
  <si>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</si>
  <si>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</si>
  <si>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</si>
  <si>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</si>
  <si>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</si>
  <si>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</si>
  <si>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</si>
  <si>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</si>
  <si>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</si>
  <si>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</si>
  <si>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</si>
  <si>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</si>
  <si>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</si>
  <si>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</si>
  <si>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</si>
  <si>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</si>
  <si>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</si>
  <si>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</si>
  <si>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</si>
  <si>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</si>
  <si>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</si>
  <si>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</si>
  <si>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</si>
  <si>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</si>
  <si>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</si>
  <si>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</si>
  <si>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</si>
  <si>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</si>
  <si>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</si>
  <si>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</si>
  <si>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</si>
  <si>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</si>
  <si>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</si>
  <si>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</si>
  <si>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</si>
  <si>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</si>
  <si>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</si>
  <si>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</si>
  <si>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</si>
  <si>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</si>
  <si>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</si>
  <si>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</si>
  <si>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</si>
  <si>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</si>
  <si>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</si>
  <si>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</si>
  <si>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</si>
  <si>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</si>
  <si>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</si>
  <si>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</si>
  <si>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</si>
  <si>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</si>
  <si>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</si>
  <si>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</si>
  <si>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</si>
  <si>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</si>
  <si>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</si>
  <si>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</si>
  <si>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</si>
  <si>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</si>
  <si>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</si>
  <si>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</si>
  <si>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</si>
  <si>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</si>
  <si>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</si>
  <si>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</si>
  <si>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</si>
  <si>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</si>
  <si>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</si>
  <si>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</si>
  <si>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</si>
  <si>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</si>
  <si>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</si>
  <si>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</si>
  <si>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</si>
  <si>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</si>
  <si>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</si>
  <si>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</si>
  <si>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</si>
  <si>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</si>
  <si>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</si>
  <si>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</si>
  <si>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</si>
  <si>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</si>
  <si>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</si>
  <si>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</si>
  <si>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</si>
  <si>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</si>
  <si>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</si>
  <si>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</si>
  <si>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</si>
  <si>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</si>
  <si>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</si>
  <si>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</si>
  <si>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</si>
  <si>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</si>
  <si>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</si>
  <si>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</si>
  <si>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</si>
  <si>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</si>
  <si>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</si>
  <si>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</si>
  <si>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</si>
  <si>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</si>
  <si>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</si>
  <si>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</si>
  <si>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</si>
  <si>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</si>
  <si>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</si>
  <si>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</si>
  <si>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</si>
  <si>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</si>
  <si>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</si>
  <si>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</si>
  <si>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</si>
  <si>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</si>
  <si>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</si>
  <si>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</si>
  <si>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</si>
  <si>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</si>
  <si>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</si>
  <si>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</si>
  <si>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</si>
  <si>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</si>
  <si>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</si>
  <si>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</si>
  <si>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</si>
  <si>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</si>
  <si>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</si>
  <si>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</si>
  <si>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</si>
  <si>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</si>
  <si>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</si>
  <si>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</si>
  <si>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</si>
  <si>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</si>
  <si>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</si>
  <si>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</si>
  <si>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</si>
  <si>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</si>
  <si>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</si>
  <si>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</si>
  <si>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</si>
  <si>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</si>
  <si>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</si>
  <si>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</si>
  <si>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</si>
  <si>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</si>
  <si>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</si>
  <si>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</si>
  <si>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</si>
  <si>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</si>
  <si>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</si>
  <si>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</si>
  <si>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</si>
  <si>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</si>
  <si>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</si>
  <si>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</si>
  <si>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</si>
  <si>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</si>
  <si>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</si>
  <si>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</si>
  <si>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</si>
  <si>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</si>
  <si>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</si>
  <si>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</si>
  <si>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</si>
  <si>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</si>
  <si>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</si>
  <si>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</si>
  <si>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</si>
  <si>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</si>
  <si>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</si>
  <si>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</si>
  <si>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</si>
  <si>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</si>
  <si>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</si>
  <si>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</si>
  <si>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</si>
  <si>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</si>
  <si>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</si>
  <si>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</si>
  <si>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</si>
  <si>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</si>
  <si>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</si>
  <si>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</si>
  <si>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</si>
  <si>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</si>
  <si>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</si>
  <si>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</si>
  <si>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</si>
  <si>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</si>
  <si>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</si>
  <si>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</si>
  <si>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</si>
  <si>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</si>
  <si>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</si>
  <si>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</si>
  <si>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</si>
  <si>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</si>
  <si>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</si>
  <si>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</si>
  <si>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</si>
  <si>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</si>
  <si>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</si>
  <si>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</si>
  <si>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</si>
  <si>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</si>
  <si>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</si>
  <si>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</si>
  <si>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</si>
  <si>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</si>
  <si>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</si>
  <si>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</si>
  <si>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</si>
  <si>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</si>
  <si>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</si>
  <si>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</si>
  <si>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</si>
  <si>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</si>
  <si>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</si>
  <si>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</si>
  <si>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</si>
  <si>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</si>
  <si>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</si>
  <si>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</si>
  <si>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</si>
  <si>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</si>
  <si>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</si>
  <si>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</si>
  <si>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</si>
  <si>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</si>
  <si>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</si>
  <si>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</si>
  <si>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</si>
  <si>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</si>
  <si>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</si>
  <si>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</si>
  <si>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</si>
  <si>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</si>
  <si>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</si>
  <si>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</si>
  <si>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</si>
  <si>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</si>
  <si>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</si>
  <si>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</si>
  <si>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</si>
  <si>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</si>
  <si>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</si>
  <si>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</si>
  <si>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</si>
  <si>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</si>
  <si>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</si>
  <si>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</si>
  <si>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</si>
  <si>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</si>
  <si>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</si>
  <si>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</si>
  <si>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</si>
  <si>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</si>
  <si>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</si>
  <si>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</si>
  <si>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</si>
  <si>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</si>
  <si>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</si>
  <si>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</si>
  <si>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</si>
  <si>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</si>
  <si>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</si>
  <si>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</si>
  <si>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</si>
  <si>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</si>
  <si>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</si>
  <si>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</si>
  <si>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</si>
  <si>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</si>
  <si>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</si>
  <si>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</si>
  <si>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</si>
  <si>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</si>
  <si>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</si>
  <si>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</si>
  <si>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</si>
  <si>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</si>
  <si>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</si>
  <si>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</si>
  <si>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</si>
  <si>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</si>
  <si>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</si>
  <si>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</si>
  <si>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</si>
  <si>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</si>
  <si>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</si>
  <si>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</si>
  <si>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</si>
  <si>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</si>
  <si>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</si>
  <si>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</si>
  <si>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</si>
  <si>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</si>
  <si>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</si>
  <si>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</si>
  <si>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</si>
  <si>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</si>
  <si>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</si>
  <si>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</si>
  <si>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</si>
  <si>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</si>
  <si>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</si>
  <si>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</si>
  <si>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</si>
  <si>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</si>
  <si>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</si>
  <si>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</si>
  <si>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</si>
  <si>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</si>
  <si>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</si>
  <si>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</si>
  <si>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</si>
  <si>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</si>
  <si>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</si>
  <si>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</si>
  <si>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</si>
  <si>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</si>
  <si>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</si>
  <si>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</si>
  <si>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</si>
  <si>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</si>
  <si>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</si>
  <si>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</si>
  <si>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</si>
  <si>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</si>
  <si>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</si>
  <si>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</si>
  <si>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</si>
  <si>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</si>
  <si>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</si>
  <si>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</si>
  <si>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</si>
  <si>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</si>
  <si>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</si>
  <si>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</si>
  <si>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</si>
  <si>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</si>
  <si>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</si>
  <si>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</si>
  <si>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</si>
  <si>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</si>
  <si>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</si>
  <si>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</si>
  <si>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</si>
  <si>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</si>
  <si>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</si>
  <si>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</si>
  <si>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</si>
  <si>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</si>
  <si>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</si>
  <si>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</si>
  <si>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</si>
  <si>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</si>
  <si>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</si>
  <si>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</si>
  <si>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</si>
  <si>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</si>
  <si>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</si>
  <si>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</si>
  <si>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</si>
  <si>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</si>
  <si>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</si>
  <si>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</si>
  <si>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</si>
  <si>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</si>
  <si>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</si>
  <si>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</si>
  <si>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</si>
  <si>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</si>
  <si>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</si>
  <si>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</si>
  <si>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</si>
  <si>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</si>
  <si>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</si>
  <si>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</si>
  <si>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</si>
  <si>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</si>
  <si>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</si>
  <si>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</si>
  <si>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</si>
  <si>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</si>
  <si>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</si>
  <si>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</si>
  <si>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</si>
  <si>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</si>
  <si>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</si>
  <si>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</si>
  <si>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</si>
  <si>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</si>
  <si>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</si>
  <si>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</si>
  <si>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</si>
  <si>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</si>
  <si>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</si>
  <si>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</si>
  <si>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</si>
  <si>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</si>
  <si>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</si>
  <si>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</si>
  <si>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</si>
  <si>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</si>
  <si>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</si>
  <si>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</si>
  <si>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</si>
  <si>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</si>
  <si>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</si>
  <si>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</si>
  <si>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</si>
  <si>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</si>
  <si>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</si>
  <si>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</si>
  <si>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</si>
  <si>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</si>
  <si>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</si>
  <si>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</si>
  <si>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</si>
  <si>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</si>
  <si>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</si>
  <si>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</si>
  <si>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</si>
  <si>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</si>
  <si>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</si>
  <si>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</si>
  <si>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</si>
  <si>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</si>
  <si>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</si>
  <si>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</si>
  <si>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</si>
  <si>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</si>
  <si>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</si>
  <si>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</si>
  <si>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</si>
  <si>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</si>
  <si>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</si>
  <si>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</si>
  <si>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</si>
  <si>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</si>
  <si>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</si>
  <si>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</si>
  <si>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</si>
  <si>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</si>
  <si>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</si>
  <si>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</si>
  <si>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</si>
  <si>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</si>
  <si>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</si>
  <si>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</si>
  <si>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</si>
  <si>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</si>
  <si>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</si>
  <si>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</si>
  <si>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</si>
  <si>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</si>
  <si>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</si>
  <si>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</si>
  <si>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</si>
  <si>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</si>
  <si>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</si>
  <si>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</si>
  <si>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</si>
  <si>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</si>
  <si>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</si>
  <si>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</si>
  <si>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</si>
  <si>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</si>
  <si>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</si>
  <si>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</si>
  <si>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</si>
  <si>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</si>
  <si>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</si>
  <si>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</si>
  <si>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</si>
  <si>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</si>
  <si>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</si>
  <si>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</si>
  <si>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</si>
  <si>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</si>
  <si>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</si>
  <si>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</si>
  <si>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</si>
  <si>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</si>
  <si>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</si>
  <si>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</si>
  <si>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</si>
  <si>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</si>
  <si>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</si>
  <si>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</si>
  <si>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</si>
  <si>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</si>
  <si>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</si>
  <si>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</si>
  <si>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</si>
  <si>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</si>
  <si>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</si>
  <si>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</si>
  <si>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</si>
  <si>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</si>
  <si>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</si>
  <si>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</si>
  <si>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</si>
  <si>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</si>
  <si>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</si>
  <si>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</si>
  <si>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</si>
  <si>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</si>
  <si>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</si>
  <si>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</si>
  <si>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</si>
  <si>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</si>
  <si>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</si>
  <si>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</si>
  <si>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</si>
  <si>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</si>
  <si>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</si>
  <si>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</si>
  <si>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</si>
  <si>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</si>
  <si>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</si>
  <si>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</si>
  <si>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</si>
  <si>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</si>
  <si>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</si>
  <si>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</si>
  <si>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</si>
  <si>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</si>
  <si>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</si>
  <si>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</si>
  <si>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</si>
  <si>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</si>
  <si>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</si>
  <si>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</si>
  <si>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</si>
  <si>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</si>
  <si>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</si>
  <si>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</si>
  <si>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</si>
  <si>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</si>
  <si>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</si>
  <si>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</si>
  <si>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</si>
  <si>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</si>
  <si>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</si>
  <si>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</si>
  <si>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</si>
  <si>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</si>
  <si>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</si>
  <si>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</si>
  <si>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</si>
  <si>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</si>
  <si>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</si>
  <si>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</si>
  <si>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</si>
  <si>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</si>
  <si>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</si>
  <si>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</si>
  <si>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</si>
  <si>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</si>
  <si>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</si>
  <si>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</si>
  <si>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</si>
  <si>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</si>
  <si>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</si>
  <si>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</si>
  <si>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</si>
  <si>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</si>
  <si>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</si>
  <si>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</si>
  <si>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</si>
  <si>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</si>
  <si>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</si>
  <si>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</si>
  <si>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</si>
  <si>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</si>
  <si>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</si>
  <si>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</si>
  <si>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</si>
  <si>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</si>
  <si>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</si>
  <si>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</si>
  <si>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</si>
  <si>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</si>
  <si>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</si>
  <si>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</si>
  <si>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</si>
  <si>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</si>
  <si>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</si>
  <si>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</si>
  <si>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</si>
  <si>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</si>
  <si>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</si>
  <si>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</si>
  <si>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</si>
  <si>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</si>
  <si>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</si>
  <si>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</si>
  <si>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</si>
  <si>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</si>
  <si>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</si>
  <si>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</si>
  <si>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</si>
  <si>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</si>
  <si>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</si>
  <si>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</si>
  <si>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</si>
  <si>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</si>
  <si>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</si>
  <si>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</si>
  <si>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</si>
  <si>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</si>
  <si>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</si>
  <si>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</si>
  <si>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</si>
  <si>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</si>
  <si>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</si>
  <si>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</si>
  <si>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</si>
  <si>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</si>
  <si>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</si>
  <si>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</si>
  <si>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</si>
  <si>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</si>
  <si>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</si>
  <si>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</si>
  <si>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</si>
  <si>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</si>
  <si>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</si>
  <si>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</si>
  <si>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</si>
  <si>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</si>
  <si>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</si>
  <si>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</si>
  <si>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</si>
  <si>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</si>
  <si>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</si>
  <si>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</si>
  <si>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</si>
  <si>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</si>
  <si>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</si>
  <si>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</si>
  <si>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</si>
  <si>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</si>
  <si>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</si>
  <si>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</si>
  <si>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</si>
  <si>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</si>
  <si>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</si>
  <si>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</si>
  <si>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</si>
  <si>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</si>
  <si>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</si>
  <si>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</si>
  <si>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</si>
  <si>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</si>
  <si>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</si>
  <si>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</si>
  <si>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</si>
  <si>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</si>
  <si>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</si>
  <si>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</si>
  <si>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</si>
  <si>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</si>
  <si>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</si>
  <si>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</si>
  <si>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</si>
  <si>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</si>
  <si>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</si>
  <si>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</si>
  <si>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</si>
  <si>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</si>
  <si>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</si>
  <si>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</si>
  <si>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</si>
  <si>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</si>
  <si>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</si>
  <si>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</si>
  <si>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</si>
  <si>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</si>
  <si>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</si>
  <si>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</si>
  <si>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</si>
  <si>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</si>
  <si>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</si>
  <si>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</si>
  <si>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</si>
  <si>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</si>
  <si>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</si>
  <si>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</si>
  <si>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</si>
  <si>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</si>
  <si>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</si>
  <si>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</si>
  <si>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</si>
  <si>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</si>
  <si>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</si>
  <si>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</si>
  <si>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</si>
  <si>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</si>
  <si>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</si>
  <si>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</si>
  <si>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</si>
  <si>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</si>
  <si>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</si>
  <si>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</si>
  <si>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</si>
  <si>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</si>
  <si>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</si>
  <si>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</si>
  <si>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</si>
  <si>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</si>
  <si>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</si>
  <si>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</si>
  <si>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</si>
  <si>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</si>
  <si>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</si>
  <si>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</si>
  <si>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</si>
  <si>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</si>
  <si>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</si>
  <si>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</si>
  <si>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</si>
  <si>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</si>
  <si>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</si>
  <si>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</si>
  <si>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</si>
  <si>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</si>
  <si>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</si>
  <si>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</si>
  <si>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</si>
  <si>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</si>
  <si>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</si>
  <si>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</si>
  <si>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</si>
  <si>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</si>
  <si>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</si>
  <si>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</si>
  <si>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</si>
  <si>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</si>
  <si>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</si>
  <si>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</si>
  <si>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</si>
  <si>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</si>
  <si>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</si>
  <si>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</si>
  <si>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</si>
  <si>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</si>
  <si>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</si>
  <si>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</si>
  <si>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</si>
  <si>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</si>
  <si>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</si>
  <si>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</si>
  <si>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</si>
  <si>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</si>
  <si>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</si>
  <si>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</si>
  <si>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</si>
  <si>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</si>
  <si>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</si>
  <si>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</si>
  <si>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</si>
  <si>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</si>
  <si>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</si>
  <si>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</si>
  <si>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</si>
  <si>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</si>
  <si>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</si>
  <si>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</si>
  <si>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</si>
  <si>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</si>
  <si>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</si>
  <si>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</si>
  <si>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</si>
  <si>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</si>
  <si>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</si>
  <si>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</si>
  <si>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</si>
  <si>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</si>
  <si>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</si>
  <si>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</si>
  <si>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</si>
  <si>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</si>
  <si>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</si>
  <si>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</si>
  <si>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</si>
  <si>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</si>
  <si>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</si>
  <si>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</si>
  <si>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</si>
  <si>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</si>
  <si>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</si>
  <si>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</si>
  <si>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</si>
  <si>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</si>
  <si>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</si>
  <si>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</si>
  <si>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</si>
  <si>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</si>
  <si>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</si>
  <si>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</si>
  <si>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</si>
  <si>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</si>
  <si>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</si>
  <si>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</si>
  <si>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</si>
  <si>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</si>
  <si>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</si>
  <si>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</si>
  <si>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</si>
  <si>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</si>
  <si>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</si>
  <si>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</si>
  <si>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</si>
  <si>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</si>
  <si>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</si>
  <si>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</si>
  <si>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</si>
  <si>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</si>
  <si>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</si>
  <si>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</si>
  <si>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</si>
  <si>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</si>
  <si>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</si>
  <si>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</si>
  <si>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</si>
  <si>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</si>
  <si>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</si>
  <si>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</si>
  <si>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</si>
  <si>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</si>
  <si>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</si>
  <si>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</si>
  <si>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</si>
  <si>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</si>
  <si>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</si>
  <si>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</si>
  <si>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</si>
  <si>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</si>
  <si>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</si>
  <si>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</si>
  <si>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</si>
  <si>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</si>
  <si>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</si>
  <si>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</si>
  <si>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</si>
  <si>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</si>
  <si>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</si>
  <si>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</si>
  <si>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</si>
  <si>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</si>
  <si>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</si>
  <si>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</si>
  <si>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</si>
  <si>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</si>
  <si>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</si>
  <si>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</si>
  <si>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</si>
  <si>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</si>
  <si>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</si>
  <si>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</si>
  <si>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</si>
  <si>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</si>
  <si>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</si>
  <si>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</si>
  <si>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</si>
  <si>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</si>
  <si>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</si>
  <si>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</si>
  <si>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</si>
  <si>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</si>
  <si>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</si>
  <si>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</si>
  <si>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</si>
  <si>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</si>
  <si>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</si>
  <si>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</si>
  <si>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</si>
  <si>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</si>
  <si>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</si>
  <si>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</si>
  <si>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</si>
  <si>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</si>
  <si>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</si>
  <si>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</si>
  <si>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</si>
  <si>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</si>
  <si>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</si>
  <si>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</si>
  <si>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</si>
  <si>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</si>
  <si>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</si>
  <si>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</si>
  <si>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</si>
  <si>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</si>
  <si>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</si>
  <si>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</si>
  <si>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</si>
  <si>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</si>
  <si>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</si>
  <si>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</si>
  <si>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</si>
  <si>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</si>
  <si>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</si>
  <si>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</si>
  <si>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</si>
  <si>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</si>
  <si>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</si>
  <si>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</si>
  <si>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</si>
  <si>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</si>
  <si>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</si>
  <si>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</si>
  <si>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</si>
  <si>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</si>
  <si>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</si>
  <si>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</si>
  <si>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</si>
  <si>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</si>
  <si>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</si>
  <si>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</si>
  <si>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</si>
  <si>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</si>
  <si>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</si>
  <si>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</si>
  <si>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</si>
  <si>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</si>
  <si>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</si>
  <si>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</si>
  <si>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</si>
  <si>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</si>
  <si>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</si>
  <si>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</si>
  <si>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</si>
  <si>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</si>
  <si>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</si>
  <si>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</si>
  <si>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</si>
  <si>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</si>
  <si>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</si>
  <si>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</si>
  <si>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</si>
  <si>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</si>
  <si>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</si>
  <si>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</si>
  <si>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</si>
  <si>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</si>
  <si>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</si>
  <si>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</si>
  <si>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</si>
  <si>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</si>
  <si>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</si>
  <si>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</si>
  <si>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</si>
  <si>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</si>
  <si>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</si>
  <si>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</si>
  <si>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</si>
  <si>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</si>
  <si>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</si>
  <si>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</si>
  <si>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</si>
  <si>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</si>
  <si>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</si>
  <si>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</si>
  <si>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</si>
  <si>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</si>
  <si>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</si>
  <si>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</si>
  <si>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</si>
  <si>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</si>
  <si>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</si>
  <si>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</si>
  <si>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</si>
  <si>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</si>
  <si>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</si>
  <si>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</si>
  <si>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</si>
  <si>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</si>
  <si>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</si>
  <si>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</si>
  <si>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</si>
  <si>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</si>
  <si>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</si>
  <si>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</si>
  <si>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</si>
  <si>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</si>
  <si>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</si>
  <si>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</si>
  <si>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</si>
  <si>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</si>
  <si>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</si>
  <si>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</si>
  <si>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</si>
  <si>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</si>
  <si>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</si>
  <si>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</si>
  <si>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</si>
  <si>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</si>
  <si>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</si>
  <si>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</si>
  <si>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</si>
  <si>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</si>
  <si>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</si>
  <si>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</si>
  <si>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</si>
  <si>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</si>
  <si>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</si>
  <si>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</si>
  <si>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</si>
  <si>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</si>
  <si>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</si>
  <si>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</si>
  <si>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</si>
  <si>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</si>
  <si>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</si>
  <si>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</si>
  <si>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</si>
  <si>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</si>
  <si>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</si>
  <si>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</si>
  <si>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</si>
  <si>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</si>
  <si>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</si>
  <si>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</si>
  <si>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</si>
  <si>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</si>
  <si>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</si>
  <si>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</si>
  <si>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</si>
  <si>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</si>
  <si>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</si>
  <si>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</si>
  <si>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</si>
  <si>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</si>
  <si>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</si>
  <si>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</si>
  <si>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</si>
  <si>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</si>
  <si>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</si>
  <si>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</si>
  <si>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</si>
  <si>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</si>
  <si>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</si>
  <si>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</si>
  <si>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</si>
  <si>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</si>
  <si>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</si>
  <si>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</si>
  <si>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</si>
  <si>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</si>
  <si>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</si>
  <si>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</si>
  <si>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</si>
  <si>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</si>
  <si>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</si>
  <si>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</si>
  <si>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</si>
  <si>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</si>
  <si>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</si>
  <si>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</si>
  <si>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</si>
  <si>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</si>
  <si>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</si>
  <si>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</si>
  <si>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</si>
  <si>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</si>
  <si>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</si>
  <si>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</si>
  <si>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</si>
  <si>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</si>
  <si>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</si>
  <si>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</si>
  <si>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</si>
  <si>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</si>
  <si>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</si>
  <si>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</si>
  <si>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</si>
  <si>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</si>
  <si>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</si>
  <si>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</si>
  <si>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</si>
  <si>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</si>
  <si>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</si>
  <si>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</si>
  <si>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</si>
  <si>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</si>
  <si>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</si>
  <si>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</si>
  <si>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</si>
  <si>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</si>
  <si>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</si>
  <si>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</si>
  <si>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</si>
  <si>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</si>
  <si>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</si>
  <si>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</si>
  <si>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</si>
  <si>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</si>
  <si>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</si>
  <si>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</si>
  <si>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</si>
  <si>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</si>
  <si>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</si>
  <si>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</si>
  <si>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</si>
  <si>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</si>
  <si>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</si>
  <si>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</si>
  <si>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</si>
  <si>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</si>
  <si>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</si>
  <si>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</si>
  <si>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</si>
  <si>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</si>
  <si>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</si>
  <si>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</si>
  <si>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</si>
  <si>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</si>
  <si>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</si>
  <si>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</si>
  <si>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</si>
  <si>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</si>
  <si>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</si>
  <si>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</si>
  <si>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</si>
  <si>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</si>
  <si>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</si>
  <si>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</si>
  <si>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</si>
  <si>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</si>
  <si>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</si>
  <si>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</si>
  <si>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</si>
  <si>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</si>
  <si>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</si>
  <si>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</si>
  <si>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</si>
  <si>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</si>
  <si>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</si>
  <si>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</si>
  <si>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</si>
  <si>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</si>
  <si>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</si>
  <si>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</si>
  <si>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</si>
  <si>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</si>
  <si>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</si>
  <si>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</si>
  <si>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</si>
  <si>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</si>
  <si>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</si>
  <si>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</si>
  <si>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</si>
  <si>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</si>
  <si>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</si>
  <si>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</si>
  <si>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</si>
  <si>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</si>
  <si>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</si>
  <si>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</si>
  <si>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</si>
  <si>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</si>
  <si>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</si>
  <si>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</si>
  <si>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</si>
  <si>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</si>
  <si>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</si>
  <si>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</si>
  <si>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</si>
  <si>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</si>
  <si>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</si>
  <si>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</si>
  <si>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</si>
  <si>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</si>
  <si>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</si>
  <si>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</si>
  <si>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</si>
  <si>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</si>
  <si>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</si>
  <si>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</si>
  <si>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</si>
  <si>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</si>
  <si>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</si>
  <si>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</si>
  <si>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</si>
  <si>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</si>
  <si>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</si>
  <si>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</si>
  <si>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</si>
  <si>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</si>
  <si>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</si>
  <si>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</si>
  <si>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</si>
  <si>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</si>
  <si>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</si>
  <si>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</si>
  <si>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</si>
  <si>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</si>
  <si>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</si>
  <si>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</si>
  <si>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</si>
  <si>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</si>
  <si>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</si>
  <si>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</si>
  <si>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</si>
  <si>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</si>
  <si>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</si>
  <si>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</si>
  <si>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</si>
  <si>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</si>
  <si>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</si>
  <si>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</si>
  <si>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</si>
  <si>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</si>
  <si>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</si>
  <si>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</si>
  <si>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</si>
  <si>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</si>
  <si>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</si>
  <si>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</si>
  <si>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</si>
  <si>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</si>
  <si>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</si>
  <si>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</si>
  <si>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</si>
  <si>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</si>
  <si>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</si>
  <si>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</si>
  <si>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</si>
  <si>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</si>
  <si>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</si>
  <si>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</si>
  <si>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</si>
  <si>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</si>
  <si>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</si>
  <si>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</si>
  <si>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</si>
  <si>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</si>
  <si>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</si>
  <si>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</si>
  <si>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</si>
  <si>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</si>
  <si>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</si>
  <si>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</si>
  <si>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</si>
  <si>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</si>
  <si>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</si>
  <si>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</si>
  <si>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</si>
  <si>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</si>
  <si>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</si>
  <si>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</si>
  <si>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</si>
  <si>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</si>
  <si>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</si>
  <si>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</si>
  <si>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</si>
  <si>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</si>
  <si>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</si>
  <si>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</si>
  <si>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</si>
  <si>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</si>
  <si>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</si>
  <si>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</si>
  <si>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</si>
  <si>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</si>
  <si>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</si>
  <si>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</si>
  <si>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</si>
  <si>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</si>
  <si>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</si>
  <si>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</si>
  <si>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</si>
  <si>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</si>
  <si>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</si>
  <si>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</si>
  <si>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</si>
  <si>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</si>
  <si>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</si>
  <si>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</si>
  <si>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</si>
  <si>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</si>
  <si>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</si>
  <si>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</si>
  <si>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</si>
  <si>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</si>
  <si>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</si>
  <si>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</si>
  <si>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</si>
  <si>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</si>
  <si>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</si>
  <si>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</si>
  <si>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</si>
  <si>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</si>
  <si>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</si>
  <si>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</si>
  <si>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</si>
  <si>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</si>
  <si>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</si>
  <si>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</si>
  <si>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</si>
  <si>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</si>
  <si>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</si>
  <si>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</si>
  <si>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</si>
  <si>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</si>
  <si>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</si>
  <si>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</si>
  <si>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</si>
  <si>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</si>
  <si>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</si>
  <si>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</si>
  <si>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</si>
  <si>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</si>
  <si>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</si>
  <si>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</si>
  <si>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</si>
  <si>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</si>
  <si>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</si>
  <si>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</si>
  <si>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</si>
  <si>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</si>
  <si>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</si>
  <si>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</si>
  <si>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</si>
  <si>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</si>
  <si>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</si>
  <si>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</si>
  <si>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</si>
  <si>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</si>
  <si>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</si>
  <si>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</si>
  <si>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</si>
  <si>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</si>
  <si>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</si>
  <si>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</si>
  <si>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</si>
  <si>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</si>
  <si>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</si>
  <si>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</si>
  <si>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</si>
  <si>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</si>
  <si>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</si>
  <si>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</si>
  <si>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</si>
  <si>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</si>
  <si>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</si>
  <si>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</si>
  <si>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</si>
  <si>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</si>
  <si>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</si>
  <si>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</si>
  <si>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</si>
  <si>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</si>
  <si>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</si>
  <si>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</si>
  <si>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</si>
  <si>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</si>
  <si>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</si>
  <si>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</si>
  <si>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</si>
  <si>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</si>
  <si>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</si>
  <si>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</si>
  <si>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</si>
  <si>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</si>
  <si>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</si>
  <si>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</si>
  <si>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</si>
  <si>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</si>
  <si>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</si>
  <si>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</si>
  <si>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</si>
  <si>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</si>
  <si>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</si>
  <si>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</si>
  <si>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</si>
  <si>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</si>
  <si>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</si>
  <si>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</si>
  <si>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</si>
  <si>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</si>
  <si>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</si>
  <si>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</si>
  <si>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</si>
  <si>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</si>
  <si>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</si>
  <si>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</si>
  <si>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</si>
  <si>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</si>
  <si>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</si>
  <si>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</si>
  <si>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</si>
  <si>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</si>
  <si>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</si>
  <si>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</si>
  <si>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</si>
  <si>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</si>
  <si>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</si>
  <si>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</si>
  <si>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</si>
  <si>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</si>
  <si>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</si>
  <si>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</si>
  <si>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</si>
  <si>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</si>
  <si>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</si>
  <si>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</si>
  <si>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</si>
  <si>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</si>
  <si>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</si>
  <si>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</si>
  <si>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</si>
  <si>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</si>
  <si>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</si>
  <si>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</si>
  <si>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</si>
  <si>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</si>
  <si>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</si>
  <si>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</si>
  <si>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</si>
  <si>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</si>
  <si>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</si>
  <si>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</si>
  <si>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</si>
  <si>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</si>
  <si>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</si>
  <si>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</si>
  <si>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</si>
  <si>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</si>
  <si>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</si>
  <si>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</si>
  <si>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</si>
  <si>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</si>
  <si>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</si>
  <si>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</si>
  <si>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</si>
  <si>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</si>
  <si>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</si>
  <si>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</si>
  <si>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</si>
  <si>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</si>
  <si>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</si>
  <si>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</si>
  <si>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</si>
  <si>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</si>
  <si>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</si>
  <si>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</si>
  <si>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</si>
  <si>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</si>
  <si>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</si>
  <si>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</si>
  <si>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</si>
  <si>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</si>
  <si>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</si>
  <si>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</si>
  <si>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</si>
  <si>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</si>
  <si>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</si>
  <si>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</si>
  <si>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</si>
  <si>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</si>
  <si>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</si>
  <si>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</si>
  <si>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</si>
  <si>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</si>
  <si>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</si>
  <si>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</si>
  <si>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</si>
  <si>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</si>
  <si>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</si>
  <si>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</si>
  <si>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</si>
  <si>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</si>
  <si>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</si>
  <si>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</si>
  <si>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</si>
  <si>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</si>
  <si>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</si>
  <si>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</si>
  <si>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</si>
  <si>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</si>
  <si>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</si>
  <si>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</si>
  <si>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</si>
  <si>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</si>
  <si>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</si>
  <si>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</si>
  <si>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</si>
  <si>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</si>
  <si>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</si>
  <si>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</si>
  <si>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</si>
  <si>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</si>
  <si>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</si>
  <si>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</si>
  <si>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</si>
  <si>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</si>
  <si>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</si>
  <si>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</si>
  <si>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</si>
  <si>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</si>
  <si>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</si>
  <si>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</si>
  <si>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</si>
  <si>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</si>
  <si>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</si>
  <si>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</si>
  <si>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</si>
  <si>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</si>
  <si>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</si>
  <si>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</si>
  <si>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</si>
  <si>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</si>
  <si>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</si>
  <si>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</si>
  <si>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</si>
  <si>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</si>
  <si>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</si>
  <si>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</si>
  <si>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</si>
  <si>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</si>
  <si>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</si>
  <si>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</si>
  <si>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</si>
  <si>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</si>
  <si>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</si>
  <si>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</si>
  <si>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</si>
  <si>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</si>
  <si>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</si>
  <si>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</si>
  <si>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</si>
  <si>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</si>
  <si>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</si>
  <si>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</si>
  <si>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</si>
  <si>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</si>
  <si>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</si>
  <si>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</si>
  <si>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</si>
  <si>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</si>
  <si>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</si>
  <si>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</si>
  <si>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</si>
  <si>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</si>
  <si>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</si>
  <si>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</si>
  <si>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</si>
  <si>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</si>
  <si>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</si>
  <si>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</si>
  <si>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</si>
  <si>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</si>
  <si>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</si>
  <si>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</si>
  <si>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</si>
  <si>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</si>
  <si>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</si>
  <si>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</si>
  <si>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</si>
  <si>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</si>
  <si>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</si>
  <si>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</si>
  <si>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</si>
  <si>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</si>
  <si>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</si>
  <si>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</si>
  <si>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</si>
  <si>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</si>
  <si>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</si>
  <si>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</si>
  <si>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</si>
  <si>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</si>
  <si>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</si>
  <si>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</si>
  <si>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</si>
  <si>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</si>
  <si>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</si>
  <si>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</si>
  <si>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</si>
  <si>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</si>
  <si>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</si>
  <si>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</si>
  <si>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</si>
  <si>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</si>
  <si>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</si>
  <si>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</si>
  <si>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</si>
  <si>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</si>
  <si>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</si>
  <si>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</si>
  <si>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</si>
  <si>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</si>
  <si>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</si>
  <si>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</si>
  <si>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</si>
  <si>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</si>
  <si>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</si>
  <si>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</si>
  <si>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</si>
  <si>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</si>
  <si>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</si>
  <si>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</si>
  <si>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</si>
  <si>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</si>
  <si>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</si>
  <si>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</si>
  <si>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</si>
  <si>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</si>
  <si>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</si>
  <si>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</si>
  <si>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</si>
  <si>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</si>
  <si>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</si>
  <si>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</si>
  <si>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</si>
  <si>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</si>
  <si>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</si>
  <si>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</si>
  <si>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</si>
  <si>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</si>
  <si>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</si>
  <si>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</si>
  <si>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</si>
  <si>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</si>
  <si>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</si>
  <si>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</si>
  <si>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</si>
  <si>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</si>
  <si>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</si>
  <si>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</si>
  <si>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</si>
  <si>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</si>
  <si>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</si>
  <si>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</si>
  <si>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</si>
  <si>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</si>
  <si>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</si>
  <si>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</si>
  <si>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</si>
  <si>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</si>
  <si>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</si>
  <si>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</si>
  <si>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</si>
  <si>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</si>
  <si>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</si>
  <si>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</si>
  <si>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</si>
  <si>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</si>
  <si>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</si>
  <si>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</si>
  <si>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</si>
  <si>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</si>
  <si>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</si>
  <si>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</si>
  <si>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</si>
  <si>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</si>
  <si>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</si>
  <si>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</si>
  <si>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</si>
  <si>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</si>
  <si>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</si>
  <si>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</si>
  <si>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</si>
  <si>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</si>
  <si>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</si>
  <si>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</si>
  <si>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</si>
  <si>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</si>
  <si>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</si>
  <si>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</si>
  <si>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</si>
  <si>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</si>
  <si>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</si>
  <si>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</si>
  <si>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</si>
  <si>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</si>
  <si>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</si>
  <si>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</si>
  <si>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</si>
  <si>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</si>
  <si>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</si>
  <si>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</si>
  <si>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</si>
  <si>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</si>
  <si>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</si>
  <si>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</si>
  <si>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</si>
  <si>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</si>
  <si>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</si>
  <si>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</si>
  <si>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</si>
  <si>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</si>
  <si>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</si>
  <si>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</si>
  <si>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</si>
  <si>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</si>
  <si>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</si>
  <si>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</si>
  <si>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</si>
  <si>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</si>
  <si>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</si>
  <si>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</si>
  <si>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</si>
  <si>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</si>
  <si>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</si>
  <si>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</si>
  <si>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</si>
  <si>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</si>
  <si>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</si>
  <si>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</si>
  <si>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</si>
  <si>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</si>
  <si>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</si>
  <si>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</si>
  <si>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</si>
  <si>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</si>
  <si>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</si>
  <si>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</si>
  <si>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</si>
  <si>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</si>
  <si>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</si>
  <si>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</si>
  <si>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</si>
  <si>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</si>
  <si>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</si>
  <si>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</si>
  <si>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</si>
  <si>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</si>
  <si>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</si>
  <si>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</si>
  <si>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</si>
  <si>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</si>
  <si>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</si>
  <si>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</si>
  <si>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</si>
  <si>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</si>
  <si>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</si>
  <si>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</si>
  <si>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</si>
  <si>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</si>
  <si>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</si>
  <si>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</si>
  <si>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</si>
  <si>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</si>
  <si>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</si>
  <si>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</si>
  <si>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</si>
  <si>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</si>
  <si>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</si>
  <si>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</si>
  <si>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</si>
  <si>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</si>
  <si>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</si>
  <si>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</si>
  <si>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</si>
  <si>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</si>
  <si>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</si>
  <si>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</si>
  <si>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</si>
  <si>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</si>
  <si>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</si>
  <si>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</si>
  <si>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</si>
  <si>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</si>
  <si>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</si>
  <si>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</si>
  <si>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</si>
  <si>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</si>
  <si>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</si>
  <si>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</si>
  <si>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</si>
  <si>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</si>
  <si>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</si>
  <si>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</si>
  <si>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</si>
  <si>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</si>
  <si>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</si>
  <si>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</si>
  <si>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</si>
  <si>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</si>
  <si>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</si>
  <si>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</si>
  <si>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</si>
  <si>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</si>
  <si>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</si>
  <si>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</si>
  <si>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</si>
  <si>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</si>
  <si>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</si>
  <si>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</si>
  <si>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</si>
  <si>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</si>
  <si>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</si>
  <si>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</si>
  <si>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</si>
  <si>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</si>
  <si>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</si>
  <si>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</si>
  <si>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</si>
  <si>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</si>
  <si>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</si>
  <si>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</si>
  <si>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</si>
  <si>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</si>
  <si>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</si>
  <si>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</si>
  <si>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</si>
  <si>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</si>
  <si>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</si>
  <si>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</si>
  <si>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</si>
  <si>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</si>
  <si>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</si>
  <si>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</si>
  <si>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</si>
  <si>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</si>
  <si>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</si>
  <si>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</si>
  <si>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</si>
  <si>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</si>
  <si>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</si>
  <si>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</si>
  <si>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</si>
  <si>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</si>
  <si>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</si>
  <si>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</si>
  <si>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</si>
  <si>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</si>
  <si>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</si>
  <si>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</si>
  <si>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</si>
  <si>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</si>
  <si>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</si>
  <si>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</si>
  <si>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</si>
  <si>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</si>
  <si>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</si>
  <si>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</si>
  <si>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</si>
  <si>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</si>
  <si>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</si>
  <si>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</si>
  <si>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</si>
  <si>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</si>
  <si>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</si>
  <si>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</si>
  <si>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</si>
  <si>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</si>
  <si>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</si>
  <si>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</si>
  <si>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</si>
  <si>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</si>
  <si>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</si>
  <si>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</si>
  <si>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</si>
  <si>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</si>
  <si>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</si>
  <si>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</si>
  <si>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</si>
  <si>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</si>
  <si>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</si>
  <si>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</si>
  <si>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</si>
  <si>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</si>
  <si>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</si>
  <si>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</si>
  <si>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</si>
  <si>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</si>
  <si>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</si>
  <si>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</si>
  <si>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</si>
  <si>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</si>
  <si>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</si>
  <si>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</si>
  <si>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</si>
  <si>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</si>
  <si>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</si>
  <si>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</si>
  <si>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</si>
  <si>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</si>
  <si>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</si>
  <si>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</si>
  <si>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</si>
  <si>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</si>
  <si>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</si>
  <si>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</si>
  <si>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</si>
  <si>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</si>
  <si>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</si>
  <si>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</si>
  <si>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</si>
  <si>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</si>
  <si>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</si>
  <si>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</si>
  <si>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</si>
  <si>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</si>
  <si>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</si>
  <si>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</si>
  <si>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</si>
  <si>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</si>
  <si>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</si>
  <si>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</si>
  <si>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</si>
  <si>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</si>
  <si>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</si>
  <si>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</si>
  <si>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</si>
  <si>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</si>
  <si>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</si>
  <si>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</si>
  <si>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</si>
  <si>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</si>
  <si>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</si>
  <si>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</si>
  <si>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</si>
  <si>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</si>
  <si>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</si>
  <si>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</si>
  <si>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</si>
  <si>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</si>
  <si>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</si>
  <si>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</si>
  <si>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</si>
  <si>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</si>
  <si>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</si>
  <si>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</si>
  <si>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</si>
  <si>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</si>
  <si>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</si>
  <si>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</si>
  <si>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</si>
  <si>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</si>
  <si>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</si>
  <si>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</si>
  <si>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</si>
  <si>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</si>
  <si>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</si>
  <si>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</si>
  <si>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</si>
  <si>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</si>
  <si>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</si>
  <si>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</si>
  <si>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</si>
  <si>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</si>
  <si>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</si>
  <si>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</si>
  <si>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</si>
  <si>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</si>
  <si>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</si>
  <si>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</si>
  <si>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</si>
  <si>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</si>
  <si>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</si>
  <si>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</si>
  <si>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</si>
  <si>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</si>
  <si>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</si>
  <si>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</si>
  <si>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</si>
  <si>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</si>
  <si>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</si>
  <si>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</si>
  <si>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</si>
  <si>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</si>
  <si>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</si>
  <si>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</si>
  <si>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</si>
  <si>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</si>
  <si>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</si>
  <si>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</si>
  <si>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</si>
  <si>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</si>
  <si>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</si>
  <si>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</si>
  <si>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</si>
  <si>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</si>
  <si>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</si>
  <si>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</si>
  <si>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</si>
  <si>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</si>
  <si>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</si>
  <si>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</si>
  <si>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</si>
  <si>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</si>
  <si>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</si>
  <si>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</si>
  <si>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</si>
  <si>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</si>
  <si>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</si>
  <si>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</si>
  <si>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</si>
  <si>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</si>
  <si>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</si>
  <si>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</si>
  <si>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</si>
  <si>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</si>
  <si>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</si>
  <si>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</si>
  <si>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</si>
  <si>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</si>
  <si>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</si>
  <si>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</si>
  <si>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</si>
  <si>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</si>
  <si>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</si>
  <si>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</si>
  <si>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</si>
  <si>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</si>
  <si>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</si>
  <si>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</si>
  <si>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</si>
  <si>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</si>
  <si>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</si>
  <si>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</si>
  <si>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</si>
  <si>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</si>
  <si>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</si>
  <si>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</si>
  <si>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</si>
  <si>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</si>
  <si>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</si>
  <si>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</si>
  <si>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</si>
  <si>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</si>
  <si>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</si>
  <si>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</si>
  <si>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</si>
  <si>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</si>
  <si>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</si>
  <si>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</si>
  <si>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</si>
  <si>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</si>
  <si>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</si>
  <si>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</si>
  <si>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</si>
  <si>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</si>
  <si>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</si>
  <si>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</si>
  <si>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</si>
  <si>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</si>
  <si>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</si>
  <si>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</si>
  <si>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</si>
  <si>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</si>
  <si>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</si>
  <si>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</si>
  <si>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</si>
  <si>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</si>
  <si>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</si>
  <si>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</si>
  <si>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</si>
  <si>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</si>
  <si>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</si>
  <si>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</si>
  <si>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</si>
  <si>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</si>
  <si>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</si>
  <si>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</si>
  <si>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</si>
  <si>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</si>
  <si>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</si>
  <si>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</si>
  <si>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</si>
  <si>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</si>
  <si>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</si>
  <si>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</si>
  <si>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</si>
  <si>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</si>
  <si>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</si>
  <si>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</si>
  <si>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</si>
  <si>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</si>
  <si>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</si>
  <si>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</si>
  <si>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</si>
  <si>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</si>
  <si>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</si>
  <si>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</si>
  <si>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</si>
  <si>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</si>
  <si>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</si>
  <si>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</si>
  <si>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</si>
  <si>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</si>
  <si>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</si>
  <si>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</si>
  <si>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</si>
  <si>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</si>
  <si>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</si>
  <si>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</si>
  <si>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</si>
  <si>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</si>
  <si>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</si>
  <si>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</si>
  <si>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</si>
  <si>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</si>
  <si>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</si>
  <si>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</si>
  <si>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</si>
  <si>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</si>
  <si>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</si>
  <si>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</si>
  <si>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</si>
  <si>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</si>
  <si>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</si>
  <si>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</si>
  <si>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</si>
  <si>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</si>
  <si>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</si>
  <si>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</si>
  <si>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</si>
  <si>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</si>
  <si>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</si>
  <si>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</si>
  <si>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</si>
  <si>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</si>
  <si>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</si>
  <si>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</si>
  <si>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</si>
  <si>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</si>
  <si>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</si>
  <si>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</si>
  <si>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</si>
  <si>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</si>
  <si>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</si>
  <si>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</si>
  <si>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</si>
  <si>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</si>
  <si>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</si>
  <si>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</si>
  <si>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</si>
  <si>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</si>
  <si>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</si>
  <si>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</si>
  <si>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</si>
  <si>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</si>
  <si>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</si>
  <si>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</si>
  <si>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</si>
  <si>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</si>
  <si>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</si>
  <si>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</si>
  <si>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</si>
  <si>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</si>
  <si>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</si>
  <si>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</si>
  <si>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</si>
  <si>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</si>
  <si>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</si>
  <si>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</si>
  <si>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</si>
  <si>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</si>
  <si>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</si>
  <si>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</si>
  <si>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</si>
  <si>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</si>
  <si>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</si>
  <si>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</si>
  <si>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</si>
  <si>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</si>
  <si>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</si>
  <si>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</si>
  <si>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</si>
  <si>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</si>
  <si>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</si>
  <si>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</si>
  <si>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</si>
  <si>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</si>
  <si>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</si>
  <si>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</si>
  <si>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</si>
  <si>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</si>
  <si>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</si>
  <si>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</si>
  <si>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</si>
  <si>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</si>
  <si>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</si>
  <si>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</si>
  <si>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</si>
  <si>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</si>
  <si>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</si>
  <si>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</si>
  <si>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</si>
  <si>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</si>
  <si>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</si>
  <si>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</si>
  <si>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</si>
  <si>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</si>
  <si>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</si>
  <si>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</si>
  <si>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</si>
  <si>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</si>
  <si>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</si>
  <si>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</si>
  <si>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</si>
  <si>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</si>
  <si>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</si>
  <si>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</si>
  <si>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</si>
  <si>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</si>
  <si>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</si>
  <si>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</si>
  <si>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</si>
  <si>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</si>
  <si>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</si>
  <si>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</si>
  <si>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</si>
  <si>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</si>
  <si>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</si>
  <si>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</si>
  <si>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</si>
  <si>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</si>
  <si>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</si>
  <si>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</si>
  <si>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</si>
  <si>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</si>
  <si>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</si>
  <si>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</si>
  <si>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</si>
  <si>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</si>
  <si>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</si>
  <si>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</si>
  <si>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</si>
  <si>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</si>
  <si>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</si>
  <si>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</si>
  <si>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</si>
  <si>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</si>
  <si>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</si>
  <si>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</si>
  <si>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</si>
  <si>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</si>
  <si>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</si>
  <si>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</si>
  <si>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</si>
  <si>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</si>
  <si>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</si>
  <si>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</si>
  <si>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</si>
  <si>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</si>
  <si>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</si>
  <si>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</si>
  <si>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</si>
  <si>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</si>
  <si>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</si>
  <si>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</si>
  <si>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</si>
  <si>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</si>
  <si>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</si>
  <si>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</si>
  <si>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</si>
  <si>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</si>
  <si>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</si>
  <si>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</si>
  <si>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</si>
  <si>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</si>
  <si>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</si>
  <si>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</si>
  <si>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</si>
  <si>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</si>
  <si>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</si>
  <si>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</si>
  <si>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</si>
  <si>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</si>
  <si>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</si>
  <si>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</si>
  <si>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</si>
  <si>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</si>
  <si>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</si>
  <si>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</si>
  <si>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</si>
  <si>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</si>
  <si>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</si>
  <si>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</si>
  <si>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</si>
  <si>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</si>
  <si>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</si>
  <si>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</si>
  <si>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</si>
  <si>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</si>
  <si>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</si>
  <si>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</si>
  <si>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</si>
  <si>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</si>
  <si>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</si>
  <si>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</si>
  <si>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</si>
  <si>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</si>
  <si>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</si>
  <si>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</si>
  <si>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</si>
  <si>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</si>
  <si>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</si>
  <si>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</si>
  <si>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</si>
  <si>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</si>
  <si>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</si>
  <si>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</si>
  <si>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</si>
  <si>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</si>
  <si>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</si>
  <si>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</si>
  <si>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</si>
  <si>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</si>
  <si>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</si>
  <si>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</si>
  <si>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</si>
  <si>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</si>
  <si>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</si>
  <si>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</si>
  <si>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</si>
  <si>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</si>
  <si>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</si>
  <si>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</si>
  <si>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</si>
  <si>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</si>
  <si>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</si>
  <si>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</si>
  <si>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</si>
  <si>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</si>
  <si>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</si>
  <si>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</si>
  <si>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</si>
  <si>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</si>
  <si>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</si>
  <si>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</si>
  <si>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</si>
  <si>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</si>
  <si>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</si>
  <si>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</si>
  <si>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</si>
  <si>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</si>
  <si>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</si>
  <si>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</si>
  <si>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</si>
  <si>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</si>
  <si>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</si>
  <si>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</si>
  <si>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</si>
  <si>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</si>
  <si>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</si>
  <si>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</si>
  <si>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</si>
  <si>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</si>
  <si>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</si>
  <si>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</si>
  <si>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</si>
  <si>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</si>
  <si>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</si>
  <si>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</si>
  <si>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</si>
  <si>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</si>
  <si>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</si>
  <si>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</si>
  <si>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</si>
  <si>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</si>
  <si>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</si>
  <si>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</si>
  <si>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</si>
  <si>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</si>
  <si>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</si>
  <si>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</si>
  <si>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</si>
  <si>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</si>
  <si>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</si>
  <si>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</si>
  <si>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</si>
  <si>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</si>
  <si>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</si>
  <si>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</si>
  <si>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</si>
  <si>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</si>
  <si>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</si>
  <si>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</si>
  <si>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</si>
  <si>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</si>
  <si>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</si>
  <si>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</si>
  <si>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</si>
  <si>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</si>
  <si>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</si>
  <si>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</si>
  <si>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</si>
  <si>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</si>
  <si>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</si>
  <si>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</si>
  <si>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</si>
  <si>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</si>
  <si>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</si>
  <si>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</si>
  <si>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</si>
  <si>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</si>
  <si>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</si>
  <si>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</si>
  <si>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</si>
  <si>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</si>
  <si>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</si>
  <si>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</si>
  <si>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</si>
  <si>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</si>
  <si>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</si>
  <si>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</si>
  <si>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</si>
  <si>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</si>
  <si>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</si>
  <si>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</si>
  <si>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</si>
  <si>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</si>
  <si>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</si>
  <si>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</si>
  <si>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</si>
  <si>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</si>
  <si>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</si>
  <si>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</si>
  <si>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</si>
  <si>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</si>
  <si>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</si>
  <si>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</si>
  <si>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</si>
  <si>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</si>
  <si>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</si>
  <si>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</si>
  <si>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</si>
  <si>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</si>
  <si>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</si>
  <si>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</si>
  <si>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</si>
  <si>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</si>
  <si>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</si>
  <si>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</si>
  <si>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</si>
  <si>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</si>
  <si>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</si>
  <si>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</si>
  <si>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</si>
  <si>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</si>
  <si>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</si>
  <si>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</si>
  <si>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</si>
  <si>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</si>
  <si>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</si>
  <si>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</si>
  <si>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</si>
  <si>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</si>
  <si>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</si>
  <si>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</si>
  <si>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</si>
  <si>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</si>
  <si>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</si>
  <si>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</si>
  <si>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</si>
  <si>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</si>
  <si>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</si>
  <si>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</si>
  <si>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</si>
  <si>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</si>
  <si>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</si>
  <si>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</si>
  <si>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</si>
  <si>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</si>
  <si>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</si>
  <si>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</si>
  <si>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</si>
  <si>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</si>
  <si>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</si>
  <si>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</si>
  <si>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</si>
  <si>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</si>
  <si>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</si>
  <si>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</si>
  <si>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</si>
  <si>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</si>
  <si>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</si>
  <si>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</si>
  <si>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</si>
  <si>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</si>
  <si>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</si>
  <si>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</si>
  <si>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</si>
  <si>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</si>
  <si>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</si>
  <si>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</si>
  <si>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</si>
  <si>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</si>
  <si>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</si>
  <si>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</si>
  <si>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</si>
  <si>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</si>
  <si>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</si>
  <si>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</si>
  <si>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</si>
  <si>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</si>
  <si>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</si>
  <si>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</si>
  <si>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</si>
  <si>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</si>
  <si>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</si>
  <si>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</si>
  <si>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</si>
  <si>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</si>
  <si>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</si>
  <si>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</si>
  <si>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</si>
  <si>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</si>
  <si>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</si>
  <si>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</si>
  <si>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</si>
  <si>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</si>
  <si>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</si>
  <si>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</si>
  <si>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</si>
  <si>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</si>
  <si>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</si>
  <si>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</si>
  <si>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</si>
  <si>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</si>
  <si>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</si>
  <si>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</si>
  <si>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</si>
  <si>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</si>
  <si>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</si>
  <si>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</si>
  <si>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</si>
  <si>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</si>
  <si>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</si>
  <si>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</si>
  <si>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</si>
  <si>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</si>
  <si>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</si>
  <si>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</si>
  <si>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</si>
  <si>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</si>
  <si>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</si>
  <si>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</si>
  <si>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</si>
  <si>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</si>
  <si>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</si>
  <si>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</si>
  <si>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</si>
  <si>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</si>
  <si>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</si>
  <si>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</si>
  <si>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</si>
  <si>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</si>
  <si>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</si>
  <si>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</si>
  <si>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</si>
  <si>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</si>
  <si>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</si>
  <si>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</si>
  <si>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</si>
  <si>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</si>
  <si>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</si>
  <si>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</si>
  <si>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</si>
  <si>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</si>
  <si>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</si>
  <si>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</si>
  <si>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</si>
  <si>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</si>
  <si>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</si>
  <si>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</si>
  <si>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</si>
  <si>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</si>
  <si>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</si>
  <si>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</si>
  <si>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</si>
  <si>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</si>
  <si>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</si>
  <si>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</si>
  <si>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</si>
  <si>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</si>
  <si>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</si>
  <si>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</si>
  <si>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</si>
  <si>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</si>
  <si>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</si>
  <si>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</si>
  <si>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</si>
  <si>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</si>
  <si>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</si>
  <si>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</si>
  <si>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</si>
  <si>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</si>
  <si>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</si>
  <si>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</si>
  <si>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</si>
  <si>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</si>
  <si>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</si>
  <si>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</si>
  <si>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</si>
  <si>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</si>
  <si>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</si>
  <si>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</si>
  <si>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</si>
  <si>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</si>
  <si>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</si>
  <si>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</si>
  <si>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</si>
  <si>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</si>
  <si>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</si>
  <si>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</si>
  <si>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</si>
  <si>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</si>
  <si>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</si>
  <si>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</si>
  <si>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</si>
  <si>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</si>
  <si>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</si>
  <si>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</si>
  <si>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</si>
  <si>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</si>
  <si>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</si>
  <si>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</si>
  <si>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</si>
  <si>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</si>
  <si>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</si>
  <si>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</si>
  <si>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</si>
  <si>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</si>
  <si>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</si>
  <si>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</si>
  <si>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</si>
  <si>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</si>
  <si>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</si>
  <si>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</si>
  <si>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</si>
  <si>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</si>
  <si>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</si>
  <si>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</si>
  <si>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</si>
  <si>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</si>
  <si>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</si>
  <si>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</si>
  <si>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</si>
  <si>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</si>
  <si>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</si>
  <si>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</si>
  <si>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</si>
  <si>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</si>
  <si>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</si>
  <si>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</si>
  <si>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</si>
  <si>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</si>
  <si>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</si>
  <si>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</si>
  <si>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</si>
  <si>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</si>
  <si>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</si>
  <si>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</si>
  <si>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</si>
  <si>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</si>
  <si>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</si>
  <si>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</si>
  <si>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</si>
  <si>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</si>
  <si>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</si>
  <si>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</si>
  <si>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</si>
  <si>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</si>
  <si>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</si>
  <si>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</si>
  <si>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</si>
  <si>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</si>
  <si>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</si>
  <si>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</si>
  <si>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</si>
  <si>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</si>
  <si>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</si>
  <si>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</si>
  <si>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</si>
  <si>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</si>
  <si>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</si>
  <si>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</si>
  <si>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</si>
  <si>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</si>
  <si>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</si>
  <si>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</si>
  <si>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</si>
  <si>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</si>
  <si>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</si>
  <si>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</si>
  <si>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</si>
  <si>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</si>
  <si>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</si>
  <si>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</si>
  <si>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</si>
  <si>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</si>
  <si>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</si>
  <si>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</si>
  <si>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</si>
  <si>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</si>
  <si>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</si>
  <si>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</si>
  <si>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</si>
  <si>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</si>
  <si>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</si>
  <si>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</si>
  <si>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</si>
  <si>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</si>
  <si>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</si>
  <si>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</si>
  <si>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</si>
  <si>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</si>
  <si>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</si>
  <si>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</si>
  <si>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</si>
  <si>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</si>
  <si>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</si>
  <si>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</si>
  <si>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</si>
  <si>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</si>
  <si>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</si>
  <si>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</si>
  <si>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</si>
  <si>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</si>
  <si>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</si>
  <si>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</si>
  <si>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</si>
  <si>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</si>
  <si>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</si>
  <si>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</si>
  <si>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</si>
  <si>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</si>
  <si>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</si>
  <si>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</si>
  <si>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</si>
  <si>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</si>
  <si>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</si>
  <si>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</si>
  <si>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</si>
  <si>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</si>
  <si>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</si>
  <si>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</si>
  <si>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</si>
  <si>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</si>
  <si>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</si>
  <si>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</si>
  <si>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</si>
  <si>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</si>
  <si>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</si>
  <si>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</si>
  <si>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</si>
  <si>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</si>
  <si>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</si>
  <si>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</si>
  <si>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</si>
  <si>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</si>
  <si>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</si>
  <si>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</si>
  <si>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</si>
  <si>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</si>
  <si>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</si>
  <si>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</si>
  <si>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</si>
  <si>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</si>
  <si>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</si>
  <si>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</si>
  <si>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</si>
  <si>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</si>
  <si>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</si>
  <si>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</si>
  <si>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</si>
  <si>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</si>
  <si>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</si>
  <si>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</si>
  <si>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</si>
  <si>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</si>
  <si>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</si>
  <si>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</si>
  <si>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</si>
  <si>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</si>
  <si>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</si>
  <si>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</si>
  <si>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</si>
  <si>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</si>
  <si>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</si>
  <si>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</si>
  <si>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</si>
  <si>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</si>
  <si>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</si>
  <si>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</si>
  <si>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</si>
  <si>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</si>
  <si>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</si>
  <si>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</si>
  <si>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</si>
  <si>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</si>
  <si>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</si>
  <si>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</si>
  <si>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</si>
  <si>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</si>
  <si>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</si>
  <si>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</si>
  <si>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</si>
  <si>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</si>
  <si>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</si>
  <si>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</si>
  <si>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</si>
  <si>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</si>
  <si>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</si>
  <si>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</si>
  <si>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</si>
  <si>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</si>
  <si>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</si>
  <si>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</si>
  <si>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</si>
  <si>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</si>
  <si>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</si>
  <si>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</si>
  <si>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</si>
  <si>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</si>
  <si>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</si>
  <si>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</si>
  <si>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</si>
  <si>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</si>
  <si>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</si>
  <si>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</si>
  <si>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</si>
  <si>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</si>
  <si>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</si>
  <si>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</si>
  <si>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</si>
  <si>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</si>
  <si>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</si>
  <si>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</si>
  <si>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</si>
  <si>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</si>
  <si>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</si>
  <si>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</si>
  <si>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</si>
  <si>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</si>
  <si>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</si>
  <si>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</si>
  <si>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</si>
  <si>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</si>
  <si>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</si>
  <si>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</si>
  <si>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</si>
  <si>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</si>
  <si>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</si>
  <si>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</si>
  <si>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</si>
  <si>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</si>
  <si>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</si>
  <si>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</si>
  <si>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</si>
  <si>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</si>
  <si>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</si>
  <si>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</si>
  <si>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</si>
  <si>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</si>
  <si>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</si>
  <si>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</si>
  <si>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</si>
  <si>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</si>
  <si>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</si>
  <si>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</si>
  <si>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</si>
  <si>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</si>
  <si>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</si>
  <si>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</si>
  <si>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</si>
  <si>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</si>
  <si>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</si>
  <si>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</si>
  <si>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</si>
  <si>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</si>
  <si>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</si>
  <si>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</si>
  <si>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</si>
  <si>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</si>
  <si>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</si>
  <si>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</si>
  <si>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</si>
  <si>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</si>
  <si>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</si>
  <si>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</si>
  <si>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</si>
  <si>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</si>
  <si>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</si>
  <si>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</si>
  <si>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</si>
  <si>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</si>
  <si>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</si>
  <si>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</si>
  <si>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</si>
  <si>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</si>
  <si>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</si>
  <si>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</si>
  <si>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</si>
  <si>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</si>
  <si>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</si>
  <si>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</si>
  <si>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</si>
  <si>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</si>
  <si>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</si>
  <si>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</si>
  <si>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</si>
  <si>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</si>
  <si>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</si>
  <si>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</si>
  <si>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</si>
  <si>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</si>
  <si>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</si>
  <si>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</si>
  <si>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</si>
  <si>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</si>
  <si>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</si>
  <si>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</si>
  <si>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</si>
  <si>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</si>
  <si>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</si>
  <si>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</si>
  <si>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</si>
  <si>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</si>
  <si>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</si>
  <si>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</si>
  <si>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</si>
  <si>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</si>
  <si>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</si>
  <si>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</si>
  <si>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</si>
  <si>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</si>
  <si>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</si>
  <si>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</si>
  <si>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</si>
  <si>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</si>
  <si>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</si>
  <si>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</si>
  <si>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</si>
  <si>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</si>
  <si>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</si>
  <si>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</si>
  <si>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</si>
  <si>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</si>
  <si>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</si>
  <si>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</si>
  <si>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</si>
  <si>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</si>
  <si>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</si>
  <si>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</si>
  <si>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</si>
  <si>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</si>
  <si>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</si>
  <si>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</si>
  <si>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</si>
  <si>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</si>
  <si>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</si>
  <si>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</si>
  <si>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</si>
  <si>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</si>
  <si>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</si>
  <si>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</si>
  <si>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</si>
  <si>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</si>
  <si>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</si>
  <si>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</si>
  <si>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</si>
  <si>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</si>
  <si>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</si>
  <si>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</si>
  <si>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</si>
  <si>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</si>
  <si>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</si>
  <si>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</si>
  <si>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</si>
  <si>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</si>
  <si>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</si>
  <si>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</si>
  <si>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</si>
  <si>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</si>
  <si>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</si>
  <si>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</si>
  <si>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</si>
  <si>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</si>
  <si>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</si>
  <si>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</si>
  <si>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</si>
  <si>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</si>
  <si>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</si>
  <si>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</si>
  <si>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</si>
  <si>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</si>
  <si>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</si>
  <si>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</si>
  <si>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</si>
  <si>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</si>
  <si>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</si>
  <si>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</si>
  <si>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</si>
  <si>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</si>
  <si>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</si>
  <si>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</si>
  <si>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</si>
  <si>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</si>
  <si>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</si>
  <si>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</si>
  <si>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</si>
  <si>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</si>
  <si>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</si>
  <si>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</si>
  <si>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</si>
  <si>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</si>
  <si>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</si>
  <si>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</si>
  <si>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</si>
  <si>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</si>
  <si>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</si>
  <si>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</si>
  <si>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</si>
  <si>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</si>
  <si>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</si>
  <si>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</si>
  <si>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</si>
  <si>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</si>
  <si>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</si>
  <si>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</si>
  <si>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</si>
  <si>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</si>
  <si>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</si>
  <si>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</si>
  <si>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</si>
  <si>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</si>
  <si>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</si>
  <si>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</si>
  <si>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</si>
  <si>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</si>
  <si>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</si>
  <si>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</si>
  <si>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</si>
  <si>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</si>
  <si>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</si>
  <si>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</si>
  <si>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</si>
  <si>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</si>
  <si>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</si>
  <si>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</si>
  <si>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</si>
  <si>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</si>
  <si>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</si>
  <si>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</si>
  <si>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</si>
  <si>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</si>
  <si>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</si>
  <si>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</si>
  <si>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</si>
  <si>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</si>
  <si>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</si>
  <si>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</si>
  <si>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</si>
  <si>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</si>
  <si>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</si>
  <si>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</si>
  <si>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</si>
  <si>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</si>
  <si>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</si>
  <si>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</si>
  <si>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</si>
  <si>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</si>
  <si>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</si>
  <si>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</si>
  <si>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</si>
  <si>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</si>
  <si>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</si>
  <si>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</si>
  <si>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</si>
  <si>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</si>
  <si>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</si>
  <si>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</si>
  <si>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</si>
  <si>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</si>
  <si>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</si>
  <si>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</si>
  <si>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</si>
  <si>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</si>
  <si>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</si>
  <si>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</si>
  <si>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</si>
  <si>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</si>
  <si>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</si>
  <si>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</si>
  <si>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</si>
  <si>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</si>
  <si>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</si>
  <si>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</si>
  <si>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</si>
  <si>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</si>
  <si>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</si>
  <si>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</si>
  <si>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</si>
  <si>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</si>
  <si>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</si>
  <si>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</si>
  <si>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</si>
  <si>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</si>
  <si>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</si>
  <si>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</si>
  <si>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</si>
  <si>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</si>
  <si>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</si>
  <si>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</si>
  <si>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</si>
  <si>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</si>
  <si>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</si>
  <si>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</si>
  <si>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</si>
  <si>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</si>
  <si>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</si>
  <si>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</si>
  <si>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</si>
  <si>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</si>
  <si>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</si>
  <si>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</si>
  <si>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</si>
  <si>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</si>
  <si>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</si>
  <si>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</si>
  <si>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</si>
  <si>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</si>
  <si>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</si>
  <si>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</si>
  <si>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</si>
  <si>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</si>
  <si>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</si>
  <si>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</si>
  <si>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</si>
  <si>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</si>
  <si>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</si>
  <si>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</si>
  <si>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</si>
  <si>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</si>
  <si>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</si>
  <si>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</si>
  <si>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</si>
  <si>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</si>
  <si>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</si>
  <si>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</si>
  <si>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</si>
  <si>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</si>
  <si>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</si>
  <si>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</si>
  <si>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</si>
  <si>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</si>
  <si>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</si>
  <si>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</si>
  <si>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</si>
  <si>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</si>
  <si>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</si>
  <si>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</si>
  <si>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</si>
  <si>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</si>
  <si>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</si>
  <si>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</si>
  <si>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</si>
  <si>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</si>
  <si>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</si>
  <si>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</si>
  <si>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</si>
  <si>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</si>
  <si>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</si>
  <si>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</si>
  <si>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</si>
  <si>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</si>
  <si>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</si>
  <si>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</si>
  <si>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</si>
  <si>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</si>
  <si>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</si>
  <si>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</si>
  <si>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</si>
  <si>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</si>
  <si>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</si>
  <si>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</si>
  <si>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</si>
  <si>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</si>
  <si>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</si>
  <si>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</si>
  <si>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</si>
  <si>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</si>
  <si>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</si>
  <si>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</si>
  <si>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</si>
  <si>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</si>
  <si>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</si>
  <si>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</si>
  <si>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</si>
  <si>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</si>
  <si>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</si>
  <si>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</si>
  <si>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</si>
  <si>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</si>
  <si>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</si>
  <si>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</si>
  <si>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</si>
  <si>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</si>
  <si>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</si>
  <si>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</si>
  <si>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</si>
  <si>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</si>
  <si>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</si>
  <si>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</si>
  <si>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</si>
  <si>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</si>
  <si>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</si>
  <si>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</si>
  <si>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</si>
  <si>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</si>
  <si>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</si>
  <si>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</si>
  <si>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</si>
  <si>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</si>
  <si>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</si>
  <si>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</si>
  <si>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</si>
  <si>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</si>
  <si>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</si>
  <si>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</si>
  <si>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</si>
  <si>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</si>
  <si>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</si>
  <si>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</si>
  <si>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</si>
  <si>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</si>
  <si>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</si>
  <si>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</si>
  <si>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</si>
  <si>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</si>
  <si>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</si>
  <si>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</si>
  <si>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</si>
  <si>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</si>
  <si>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</si>
  <si>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</si>
  <si>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</si>
  <si>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</si>
  <si>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</si>
  <si>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</si>
  <si>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</si>
  <si>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</si>
  <si>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</si>
  <si>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</si>
  <si>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</si>
  <si>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</si>
  <si>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</si>
  <si>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</si>
  <si>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</si>
  <si>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</si>
  <si>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</si>
  <si>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</si>
  <si>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</si>
  <si>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</si>
  <si>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</si>
  <si>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</si>
  <si>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</si>
  <si>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</si>
  <si>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</si>
  <si>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</si>
  <si>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</si>
  <si>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</si>
  <si>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</si>
  <si>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</si>
  <si>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</si>
  <si>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</si>
  <si>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</si>
  <si>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</si>
  <si>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</si>
  <si>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</si>
  <si>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</si>
  <si>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</si>
  <si>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</si>
  <si>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</si>
  <si>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</si>
  <si>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</si>
  <si>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</si>
  <si>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</si>
  <si>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</si>
  <si>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</si>
  <si>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</si>
  <si>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</si>
  <si>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</si>
  <si>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</si>
  <si>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</si>
  <si>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</si>
  <si>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</si>
  <si>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</si>
  <si>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</si>
  <si>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</si>
  <si>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</si>
  <si>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</si>
  <si>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</si>
  <si>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</si>
  <si>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</si>
  <si>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</si>
  <si>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</si>
  <si>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</si>
  <si>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</si>
  <si>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</si>
  <si>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</si>
  <si>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</si>
  <si>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</si>
  <si>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</si>
  <si>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</si>
  <si>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</si>
  <si>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</si>
  <si>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</si>
  <si>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</si>
  <si>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</si>
  <si>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</si>
  <si>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</si>
  <si>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</si>
  <si>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</si>
  <si>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</si>
  <si>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</si>
  <si>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</si>
  <si>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</si>
  <si>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</si>
  <si>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</si>
  <si>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</si>
  <si>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</si>
  <si>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</si>
  <si>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</si>
  <si>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</si>
  <si>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</si>
  <si>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</si>
  <si>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</si>
  <si>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</si>
  <si>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</si>
  <si>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</si>
  <si>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</si>
  <si>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</si>
  <si>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</si>
  <si>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</si>
  <si>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</si>
  <si>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</si>
  <si>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</si>
  <si>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</si>
  <si>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</si>
  <si>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</si>
  <si>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</si>
  <si>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</si>
  <si>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</si>
  <si>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</si>
  <si>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</si>
  <si>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</si>
  <si>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</si>
  <si>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</si>
  <si>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</si>
  <si>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</si>
  <si>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</si>
  <si>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</si>
  <si>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</si>
  <si>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</si>
  <si>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</si>
  <si>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</si>
  <si>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</si>
  <si>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</si>
  <si>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</si>
  <si>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</si>
  <si>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</si>
  <si>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</si>
  <si>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</si>
  <si>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</si>
  <si>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</si>
  <si>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</si>
  <si>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</si>
  <si>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</si>
  <si>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</si>
  <si>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</si>
  <si>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</si>
  <si>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</si>
  <si>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</si>
  <si>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</si>
  <si>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</si>
  <si>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</si>
  <si>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</si>
  <si>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</si>
  <si>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</si>
  <si>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</si>
  <si>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</si>
  <si>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</si>
  <si>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</si>
  <si>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</si>
  <si>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</si>
  <si>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</si>
  <si>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</si>
  <si>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</si>
  <si>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</si>
  <si>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</si>
  <si>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</si>
  <si>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</si>
  <si>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</si>
  <si>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</si>
  <si>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</si>
  <si>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</si>
  <si>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</si>
  <si>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</si>
  <si>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</si>
  <si>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</si>
  <si>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</si>
  <si>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</si>
  <si>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</si>
  <si>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</si>
  <si>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</si>
  <si>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</si>
  <si>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</si>
  <si>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</si>
  <si>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</si>
  <si>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</si>
  <si>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</si>
  <si>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</si>
  <si>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</si>
  <si>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</si>
  <si>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</si>
  <si>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</si>
  <si>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</si>
  <si>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</si>
  <si>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</si>
  <si>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</si>
  <si>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</si>
  <si>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</si>
  <si>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</si>
  <si>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</si>
  <si>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</si>
  <si>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</si>
  <si>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</si>
  <si>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</si>
  <si>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</si>
  <si>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</si>
  <si>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</si>
  <si>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</si>
  <si>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</si>
  <si>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</si>
  <si>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</si>
  <si>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</si>
  <si>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</si>
  <si>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</si>
  <si>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</si>
  <si>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</si>
  <si>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</si>
  <si>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</si>
  <si>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</si>
  <si>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</si>
  <si>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</si>
  <si>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</si>
  <si>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</si>
  <si>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</si>
  <si>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</si>
  <si>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</si>
  <si>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</si>
  <si>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</si>
  <si>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</si>
  <si>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</si>
  <si>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</si>
  <si>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</si>
  <si>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</si>
  <si>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</si>
  <si>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</si>
  <si>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</si>
  <si>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</si>
  <si>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</si>
  <si>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</si>
  <si>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</si>
  <si>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</si>
  <si>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</si>
  <si>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</si>
  <si>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</si>
  <si>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</si>
  <si>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</si>
  <si>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</si>
  <si>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</si>
  <si>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</si>
  <si>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</si>
  <si>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</si>
  <si>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</si>
  <si>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</si>
  <si>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</si>
  <si>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</si>
  <si>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</si>
  <si>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</si>
  <si>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</si>
  <si>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</si>
  <si>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</si>
  <si>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</si>
  <si>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</si>
  <si>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</si>
  <si>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</si>
  <si>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</si>
  <si>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</si>
  <si>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</si>
  <si>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</si>
  <si>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</si>
  <si>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</si>
  <si>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</si>
  <si>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</si>
  <si>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</si>
  <si>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</si>
  <si>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</si>
  <si>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</si>
  <si>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</si>
  <si>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</si>
  <si>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</si>
  <si>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</si>
  <si>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</si>
  <si>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</si>
  <si>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</si>
  <si>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</si>
  <si>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</si>
  <si>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</si>
  <si>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</si>
  <si>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</si>
  <si>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</si>
  <si>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</si>
  <si>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</si>
  <si>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</si>
  <si>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</si>
  <si>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</si>
  <si>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</si>
  <si>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</si>
  <si>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</si>
  <si>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</si>
  <si>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</si>
  <si>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</si>
  <si>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</si>
  <si>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</si>
  <si>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</si>
  <si>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</si>
  <si>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</si>
  <si>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</si>
  <si>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</si>
  <si>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</si>
  <si>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</si>
  <si>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</si>
  <si>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</si>
  <si>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</si>
  <si>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</si>
  <si>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</si>
  <si>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</si>
  <si>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</si>
  <si>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</si>
  <si>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</si>
  <si>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</si>
  <si>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</si>
  <si>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</si>
  <si>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</si>
  <si>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</si>
  <si>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</si>
  <si>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</si>
  <si>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</si>
  <si>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</si>
  <si>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</si>
  <si>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</si>
  <si>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</si>
  <si>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</si>
  <si>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</si>
  <si>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</si>
  <si>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</si>
  <si>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</si>
  <si>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</si>
  <si>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</si>
  <si>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</si>
  <si>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</si>
  <si>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</si>
  <si>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</si>
  <si>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</si>
  <si>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</si>
  <si>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</si>
  <si>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</si>
  <si>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</si>
  <si>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</si>
  <si>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</si>
  <si>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</si>
  <si>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</si>
  <si>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</si>
  <si>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</si>
  <si>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</si>
  <si>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</si>
  <si>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</si>
  <si>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</si>
  <si>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</si>
  <si>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</si>
  <si>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</si>
  <si>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</si>
  <si>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</si>
  <si>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</si>
  <si>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</si>
  <si>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</si>
  <si>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</si>
  <si>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</si>
  <si>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</si>
  <si>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</si>
  <si>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</si>
  <si>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</si>
  <si>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</si>
  <si>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</si>
  <si>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</si>
  <si>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</si>
  <si>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</si>
  <si>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</si>
  <si>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</si>
  <si>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</si>
  <si>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</si>
  <si>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</si>
  <si>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</si>
  <si>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</si>
  <si>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</si>
  <si>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</si>
  <si>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</si>
  <si>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</si>
  <si>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</si>
  <si>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</si>
  <si>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</si>
  <si>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</si>
  <si>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</si>
  <si>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</si>
  <si>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</si>
  <si>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</si>
  <si>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</si>
  <si>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</si>
  <si>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</si>
  <si>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</si>
  <si>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</si>
  <si>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</si>
  <si>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</si>
  <si>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</si>
  <si>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</si>
  <si>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</si>
  <si>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</si>
  <si>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</si>
  <si>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</si>
  <si>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</si>
  <si>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</si>
  <si>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</si>
  <si>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</si>
  <si>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</si>
  <si>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</si>
  <si>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</si>
  <si>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</si>
  <si>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</si>
  <si>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</si>
  <si>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</si>
  <si>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</si>
  <si>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</si>
  <si>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</si>
  <si>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</si>
  <si>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</si>
  <si>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</si>
  <si>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</si>
  <si>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</si>
  <si>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</si>
  <si>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</si>
  <si>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</si>
  <si>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</si>
  <si>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</si>
  <si>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</si>
  <si>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</si>
  <si>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</si>
  <si>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</si>
  <si>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</si>
  <si>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</si>
  <si>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</si>
  <si>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</si>
  <si>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</si>
  <si>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</si>
  <si>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</si>
  <si>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</si>
  <si>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</si>
  <si>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</si>
  <si>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</si>
  <si>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</si>
  <si>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</si>
  <si>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</si>
  <si>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</si>
  <si>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</si>
  <si>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</si>
  <si>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</si>
  <si>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</si>
  <si>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</si>
  <si>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</si>
  <si>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</si>
  <si>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</si>
  <si>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</si>
  <si>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</si>
  <si>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</si>
  <si>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</si>
  <si>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</si>
  <si>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</si>
  <si>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</si>
  <si>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</si>
  <si>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</si>
  <si>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</si>
  <si>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</si>
  <si>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</si>
  <si>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</si>
  <si>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</si>
  <si>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</si>
  <si>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</si>
  <si>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</si>
  <si>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</si>
  <si>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</si>
  <si>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</si>
  <si>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</si>
  <si>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</si>
  <si>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</si>
  <si>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</si>
  <si>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</si>
  <si>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</si>
  <si>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</si>
  <si>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</si>
  <si>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</si>
  <si>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</si>
  <si>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</si>
  <si>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</si>
  <si>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</si>
  <si>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</si>
  <si>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</si>
  <si>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</si>
  <si>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</si>
  <si>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</si>
  <si>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</si>
  <si>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</si>
  <si>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</si>
  <si>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</si>
  <si>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</si>
  <si>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</si>
  <si>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</si>
  <si>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</si>
  <si>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</si>
  <si>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</si>
  <si>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</si>
  <si>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</si>
  <si>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</si>
  <si>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</si>
  <si>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</si>
  <si>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</si>
  <si>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</si>
  <si>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</si>
  <si>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</si>
  <si>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</si>
  <si>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</si>
  <si>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</si>
  <si>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</si>
  <si>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</si>
  <si>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</si>
  <si>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</si>
  <si>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</si>
  <si>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</si>
  <si>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</si>
  <si>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</si>
  <si>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</si>
  <si>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</si>
  <si>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</si>
  <si>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</si>
  <si>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</si>
  <si>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</si>
  <si>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</si>
  <si>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</si>
  <si>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</si>
  <si>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</si>
  <si>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</si>
  <si>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</si>
  <si>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</si>
  <si>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</si>
  <si>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</si>
  <si>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</si>
  <si>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</si>
  <si>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</si>
  <si>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</si>
  <si>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</si>
  <si>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</si>
  <si>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</si>
  <si>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</si>
  <si>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</si>
  <si>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</si>
  <si>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</si>
  <si>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</si>
  <si>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</si>
  <si>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</si>
  <si>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</si>
  <si>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</si>
  <si>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</si>
  <si>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</si>
  <si>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</si>
  <si>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</si>
  <si>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</si>
  <si>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</si>
  <si>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</si>
  <si>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</si>
  <si>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</si>
  <si>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</si>
  <si>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</si>
  <si>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</si>
  <si>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</si>
  <si>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</si>
  <si>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</si>
  <si>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</si>
  <si>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</si>
  <si>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</si>
  <si>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</si>
  <si>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</si>
  <si>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</si>
  <si>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</si>
  <si>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</si>
  <si>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</si>
  <si>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</si>
  <si>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</si>
  <si>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</si>
  <si>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</si>
  <si>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</si>
  <si>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</si>
  <si>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</si>
  <si>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</si>
  <si>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</si>
  <si>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</si>
  <si>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</si>
  <si>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</si>
  <si>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</si>
  <si>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</si>
  <si>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</si>
  <si>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</si>
  <si>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</si>
  <si>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</si>
  <si>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</si>
  <si>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</si>
  <si>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</si>
  <si>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</si>
  <si>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</si>
  <si>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</si>
  <si>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</si>
  <si>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</si>
  <si>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</si>
  <si>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</si>
  <si>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</si>
  <si>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</si>
  <si>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</si>
  <si>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</si>
  <si>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</si>
  <si>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</si>
  <si>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</si>
  <si>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</si>
  <si>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</si>
  <si>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</si>
  <si>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</si>
  <si>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</si>
  <si>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</si>
  <si>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</si>
  <si>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</si>
  <si>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</si>
  <si>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</si>
  <si>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</si>
  <si>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</si>
  <si>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</si>
  <si>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</si>
  <si>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</si>
  <si>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</si>
  <si>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</si>
  <si>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</si>
  <si>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</si>
  <si>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</si>
  <si>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</si>
  <si>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</si>
  <si>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</si>
  <si>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</si>
  <si>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</si>
  <si>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</si>
  <si>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</si>
  <si>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</si>
  <si>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</si>
  <si>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</si>
  <si>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</si>
  <si>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</si>
  <si>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</si>
  <si>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</si>
  <si>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</si>
  <si>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</si>
  <si>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</si>
  <si>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</si>
  <si>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</si>
  <si>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</si>
  <si>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</si>
  <si>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</si>
  <si>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</si>
  <si>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</si>
  <si>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</si>
  <si>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</si>
  <si>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</si>
  <si>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</si>
  <si>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</si>
  <si>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</si>
  <si>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</si>
  <si>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</si>
  <si>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</si>
  <si>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</si>
  <si>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</si>
  <si>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</si>
  <si>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</si>
  <si>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</si>
  <si>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</si>
  <si>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</si>
  <si>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</si>
  <si>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</si>
  <si>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</si>
  <si>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</si>
  <si>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</si>
  <si>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</si>
  <si>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</si>
  <si>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</si>
  <si>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</si>
  <si>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</si>
  <si>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</si>
  <si>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</si>
  <si>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</si>
  <si>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</si>
  <si>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</si>
  <si>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</si>
  <si>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</si>
  <si>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</si>
  <si>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</si>
  <si>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</si>
  <si>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</si>
  <si>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</si>
  <si>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</si>
  <si>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</si>
  <si>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</si>
  <si>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</si>
  <si>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</si>
  <si>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</si>
  <si>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</si>
  <si>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</si>
  <si>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</si>
  <si>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</si>
  <si>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</si>
  <si>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</si>
  <si>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</si>
  <si>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</si>
  <si>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</si>
  <si>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</si>
  <si>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</si>
  <si>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</si>
  <si>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</si>
  <si>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</si>
  <si>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</si>
  <si>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</si>
  <si>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</si>
  <si>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</si>
  <si>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</si>
  <si>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</si>
  <si>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</si>
  <si>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</si>
  <si>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</si>
  <si>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</si>
  <si>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</si>
  <si>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</si>
  <si>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</si>
  <si>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</si>
  <si>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</si>
  <si>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</si>
  <si>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</si>
  <si>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</si>
  <si>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</si>
  <si>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</si>
  <si>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</si>
  <si>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</si>
  <si>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</si>
  <si>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</si>
  <si>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</si>
  <si>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</si>
  <si>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</si>
  <si>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</si>
  <si>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</si>
  <si>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</si>
  <si>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</si>
  <si>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</si>
  <si>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</si>
  <si>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</si>
  <si>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</si>
  <si>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</si>
  <si>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</si>
  <si>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</si>
  <si>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</si>
  <si>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</si>
  <si>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</si>
  <si>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</si>
  <si>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</si>
  <si>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</si>
  <si>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</si>
  <si>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</si>
  <si>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</si>
  <si>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</si>
  <si>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</si>
  <si>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</si>
  <si>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</si>
  <si>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</si>
  <si>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</si>
  <si>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</si>
  <si>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</si>
  <si>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</si>
  <si>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</si>
  <si>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</si>
  <si>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</si>
  <si>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</si>
  <si>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</si>
  <si>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</si>
  <si>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</si>
  <si>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</si>
  <si>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</si>
  <si>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</si>
  <si>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</si>
  <si>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</si>
  <si>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</si>
  <si>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</si>
  <si>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</si>
  <si>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</si>
  <si>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</si>
  <si>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</si>
  <si>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</si>
  <si>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</si>
  <si>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</si>
  <si>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</si>
  <si>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</si>
  <si>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</si>
  <si>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</si>
  <si>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</si>
  <si>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</si>
  <si>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</si>
  <si>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</si>
  <si>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</si>
  <si>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</si>
  <si>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</si>
  <si>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</si>
  <si>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</si>
  <si>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</si>
  <si>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</si>
  <si>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</si>
  <si>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</si>
  <si>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</si>
  <si>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</si>
  <si>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</si>
  <si>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</si>
  <si>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</si>
  <si>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</si>
  <si>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</si>
  <si>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</si>
  <si>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</si>
  <si>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</si>
  <si>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</si>
  <si>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</si>
  <si>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</si>
  <si>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</si>
  <si>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</si>
  <si>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</si>
  <si>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</si>
  <si>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</si>
  <si>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</si>
  <si>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</si>
  <si>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</si>
  <si>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</si>
  <si>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</si>
  <si>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</si>
  <si>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</si>
  <si>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</si>
  <si>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</si>
  <si>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</si>
  <si>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</si>
  <si>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</si>
  <si>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</si>
  <si>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</si>
  <si>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</si>
  <si>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</si>
  <si>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</si>
  <si>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</si>
  <si>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</si>
  <si>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</si>
  <si>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</si>
  <si>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</si>
  <si>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</si>
  <si>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</si>
  <si>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</si>
  <si>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</si>
  <si>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</si>
  <si>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</si>
  <si>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</si>
  <si>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</si>
  <si>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</si>
  <si>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</si>
  <si>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</si>
  <si>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</si>
  <si>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</si>
  <si>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</si>
  <si>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</si>
  <si>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</si>
  <si>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</si>
  <si>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</si>
  <si>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</si>
  <si>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</si>
  <si>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</si>
  <si>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</si>
  <si>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</si>
  <si>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</si>
  <si>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</si>
  <si>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</si>
  <si>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</si>
  <si>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</si>
  <si>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</si>
  <si>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</si>
  <si>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</si>
  <si>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</si>
  <si>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</si>
  <si>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</si>
  <si>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</si>
  <si>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</si>
  <si>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</si>
  <si>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</si>
  <si>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</si>
  <si>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</si>
  <si>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</si>
  <si>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</si>
  <si>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</si>
  <si>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</si>
  <si>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</si>
  <si>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</si>
  <si>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</si>
  <si>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</si>
  <si>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</si>
  <si>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</si>
  <si>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</si>
  <si>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</si>
  <si>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</si>
  <si>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</si>
  <si>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</si>
  <si>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</si>
  <si>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</si>
  <si>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</si>
  <si>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</si>
  <si>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</si>
  <si>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</si>
  <si>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</si>
  <si>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</si>
  <si>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</si>
  <si>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</si>
  <si>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</si>
  <si>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</si>
  <si>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</si>
  <si>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</si>
  <si>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</si>
  <si>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</si>
  <si>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</si>
  <si>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</si>
  <si>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</si>
  <si>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</si>
  <si>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</si>
  <si>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</si>
  <si>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</si>
  <si>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</si>
  <si>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</si>
  <si>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</si>
  <si>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</si>
  <si>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</si>
  <si>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</si>
  <si>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</si>
  <si>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</si>
  <si>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</si>
  <si>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</si>
  <si>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</si>
  <si>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</si>
  <si>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</si>
  <si>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</si>
  <si>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</si>
  <si>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</si>
  <si>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</si>
  <si>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</si>
  <si>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</si>
  <si>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</si>
  <si>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</si>
  <si>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</si>
  <si>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</si>
  <si>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</si>
  <si>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</si>
  <si>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</si>
  <si>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</si>
  <si>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</si>
  <si>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</si>
  <si>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</si>
  <si>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</si>
  <si>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</si>
  <si>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</si>
  <si>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</si>
  <si>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</si>
  <si>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</si>
  <si>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</si>
  <si>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</si>
  <si>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</si>
  <si>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</si>
  <si>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</si>
  <si>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</si>
  <si>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</si>
  <si>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</si>
  <si>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</si>
  <si>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</si>
  <si>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</si>
  <si>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</si>
  <si>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</si>
  <si>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</si>
  <si>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</si>
  <si>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</si>
  <si>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</si>
  <si>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</si>
  <si>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</si>
  <si>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</si>
  <si>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</si>
  <si>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</si>
  <si>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</si>
  <si>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</si>
  <si>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</si>
  <si>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</si>
  <si>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</si>
  <si>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</si>
  <si>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</si>
  <si>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</si>
  <si>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</si>
  <si>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</si>
  <si>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</si>
  <si>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</si>
  <si>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</si>
  <si>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</si>
  <si>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</si>
  <si>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</si>
  <si>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</si>
  <si>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</si>
  <si>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</si>
  <si>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</si>
  <si>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</si>
  <si>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</si>
  <si>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</si>
  <si>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</si>
  <si>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</si>
  <si>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</si>
  <si>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</si>
  <si>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</si>
  <si>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</si>
  <si>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</si>
  <si>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</si>
  <si>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</si>
  <si>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</si>
  <si>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</si>
  <si>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</si>
  <si>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</si>
  <si>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</si>
  <si>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</si>
  <si>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</si>
  <si>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</si>
  <si>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</si>
  <si>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</si>
  <si>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</si>
  <si>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</si>
  <si>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</si>
  <si>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</si>
  <si>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</si>
  <si>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</si>
  <si>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</si>
  <si>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</si>
  <si>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</si>
  <si>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</si>
  <si>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</si>
  <si>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</si>
  <si>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</si>
  <si>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</si>
  <si>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</si>
  <si>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</si>
  <si>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</si>
  <si>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</si>
  <si>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</si>
  <si>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</si>
  <si>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</si>
  <si>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</si>
  <si>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</si>
  <si>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</si>
  <si>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</si>
  <si>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</si>
  <si>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</si>
  <si>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</si>
  <si>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</si>
  <si>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</si>
  <si>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</si>
  <si>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</si>
  <si>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</si>
  <si>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</si>
  <si>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</si>
  <si>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</si>
  <si>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</si>
  <si>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</si>
  <si>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</si>
  <si>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</si>
  <si>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</si>
  <si>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</si>
  <si>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</si>
  <si>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</si>
  <si>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</si>
  <si>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</si>
  <si>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</si>
  <si>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</si>
  <si>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</si>
  <si>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</si>
  <si>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</si>
  <si>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</si>
  <si>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</si>
  <si>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</si>
  <si>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</si>
  <si>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</si>
  <si>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</si>
  <si>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</si>
  <si>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</si>
  <si>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</si>
  <si>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</si>
  <si>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</si>
  <si>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</si>
  <si>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</si>
  <si>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</si>
  <si>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</si>
  <si>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</si>
  <si>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</si>
  <si>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</si>
  <si>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</si>
  <si>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</si>
  <si>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</si>
  <si>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</si>
  <si>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</si>
  <si>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</si>
  <si>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</si>
  <si>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</si>
  <si>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</si>
  <si>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</si>
  <si>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</si>
  <si>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</si>
  <si>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</si>
  <si>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</si>
  <si>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</si>
  <si>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</si>
  <si>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</si>
  <si>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</si>
  <si>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</si>
  <si>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</si>
  <si>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</si>
  <si>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</si>
  <si>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</si>
  <si>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</si>
  <si>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</si>
  <si>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</si>
  <si>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</si>
  <si>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</si>
  <si>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</si>
  <si>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</si>
  <si>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</si>
  <si>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</si>
  <si>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</si>
  <si>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</si>
  <si>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</si>
  <si>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</si>
  <si>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</si>
  <si>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</si>
  <si>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</si>
  <si>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</si>
  <si>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</si>
  <si>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</si>
  <si>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</si>
  <si>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</si>
  <si>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</si>
  <si>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</si>
  <si>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</si>
  <si>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</si>
  <si>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</si>
  <si>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</si>
  <si>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</si>
  <si>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</si>
  <si>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</si>
  <si>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</si>
  <si>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</si>
  <si>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</si>
  <si>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</si>
  <si>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</si>
  <si>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</si>
  <si>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</si>
  <si>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</si>
  <si>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</si>
  <si>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</si>
  <si>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</si>
  <si>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</si>
  <si>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</si>
  <si>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</si>
  <si>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</si>
  <si>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</si>
  <si>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</si>
  <si>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</si>
  <si>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</si>
  <si>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</si>
  <si>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</si>
  <si>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</si>
  <si>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</si>
  <si>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</si>
  <si>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</si>
  <si>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</si>
  <si>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</si>
  <si>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</si>
  <si>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</si>
  <si>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</si>
  <si>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</si>
  <si>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</si>
  <si>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</si>
  <si>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</si>
  <si>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</si>
  <si>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</si>
  <si>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</si>
  <si>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</si>
  <si>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</si>
  <si>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</si>
  <si>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</si>
  <si>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</si>
  <si>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</si>
  <si>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</si>
  <si>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</si>
  <si>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</si>
  <si>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</si>
  <si>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</si>
  <si>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</si>
  <si>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</si>
  <si>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</si>
  <si>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</si>
  <si>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</si>
  <si>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</si>
  <si>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</si>
  <si>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</si>
  <si>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</si>
  <si>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</si>
  <si>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</si>
  <si>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</si>
  <si>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</si>
  <si>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</si>
  <si>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</si>
  <si>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</si>
  <si>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</si>
  <si>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</si>
  <si>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</si>
  <si>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</si>
  <si>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</si>
  <si>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</si>
  <si>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</si>
  <si>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</si>
  <si>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</si>
  <si>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</si>
  <si>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</si>
  <si>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</si>
  <si>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</si>
  <si>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</si>
  <si>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</si>
  <si>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</si>
  <si>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</si>
  <si>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</si>
  <si>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</si>
  <si>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</si>
  <si>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</si>
  <si>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</si>
  <si>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</si>
  <si>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</si>
  <si>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</si>
  <si>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</si>
  <si>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</si>
  <si>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</si>
  <si>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</si>
  <si>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</si>
  <si>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</si>
  <si>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</si>
  <si>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</si>
  <si>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</si>
  <si>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</si>
  <si>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</si>
  <si>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</si>
  <si>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</si>
  <si>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</si>
  <si>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</si>
  <si>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</si>
  <si>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</si>
  <si>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</si>
  <si>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</si>
  <si>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</si>
  <si>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</si>
  <si>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</si>
  <si>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</si>
  <si>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</si>
  <si>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</si>
  <si>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</si>
  <si>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</si>
  <si>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</si>
  <si>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</si>
  <si>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</si>
  <si>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</si>
  <si>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</si>
  <si>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</si>
  <si>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</si>
  <si>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</si>
  <si>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</si>
  <si>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</si>
  <si>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</si>
  <si>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</si>
  <si>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</si>
  <si>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</si>
  <si>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</si>
  <si>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</si>
  <si>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</si>
  <si>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</si>
  <si>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</si>
  <si>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</si>
  <si>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</si>
  <si>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</si>
  <si>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</si>
  <si>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</si>
  <si>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</si>
  <si>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</si>
  <si>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</si>
  <si>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</si>
  <si>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</si>
  <si>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</si>
  <si>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</si>
  <si>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</si>
  <si>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</si>
  <si>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</si>
  <si>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</si>
  <si>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</si>
  <si>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</si>
  <si>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</si>
  <si>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</si>
  <si>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</si>
  <si>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</si>
  <si>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</si>
  <si>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</si>
  <si>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</si>
  <si>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</si>
  <si>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</si>
  <si>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</si>
  <si>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</si>
  <si>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</si>
  <si>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</si>
  <si>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</si>
  <si>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</si>
  <si>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</si>
  <si>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</si>
  <si>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</si>
  <si>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</si>
  <si>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</si>
  <si>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</si>
  <si>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</si>
  <si>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</si>
  <si>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</si>
  <si>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</si>
  <si>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</si>
  <si>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</si>
  <si>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</si>
  <si>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</si>
  <si>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</si>
  <si>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</si>
  <si>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</si>
  <si>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</si>
  <si>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</si>
  <si>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</si>
  <si>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</si>
  <si>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</si>
  <si>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</si>
  <si>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</si>
  <si>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</si>
  <si>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</si>
  <si>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</si>
  <si>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</si>
  <si>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</si>
  <si>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</si>
  <si>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</si>
  <si>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</si>
  <si>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</si>
  <si>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</si>
  <si>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</si>
  <si>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</si>
  <si>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</si>
  <si>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</si>
  <si>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</si>
  <si>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</si>
  <si>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</si>
  <si>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</si>
  <si>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</si>
  <si>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</si>
  <si>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</si>
  <si>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</si>
  <si>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</si>
  <si>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</si>
  <si>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</si>
  <si>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</si>
  <si>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</si>
  <si>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</si>
  <si>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</si>
  <si>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</si>
  <si>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</si>
  <si>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</si>
  <si>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</si>
  <si>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</si>
  <si>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</si>
  <si>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</si>
  <si>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</si>
  <si>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</si>
  <si>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</si>
  <si>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</si>
  <si>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</si>
  <si>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</si>
  <si>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</si>
  <si>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</si>
  <si>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</si>
  <si>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</si>
  <si>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</si>
  <si>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</si>
  <si>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</si>
  <si>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</si>
  <si>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</si>
  <si>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</si>
  <si>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</si>
  <si>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</si>
  <si>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</si>
  <si>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</si>
  <si>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</si>
  <si>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</si>
  <si>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</si>
  <si>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</si>
  <si>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</si>
  <si>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</si>
  <si>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</si>
  <si>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</si>
  <si>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</si>
  <si>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</si>
  <si>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</si>
  <si>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</si>
  <si>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</si>
  <si>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</si>
  <si>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</si>
  <si>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</si>
  <si>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</si>
  <si>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</si>
  <si>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</si>
  <si>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</si>
  <si>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</si>
  <si>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</si>
  <si>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</si>
  <si>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</si>
  <si>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</si>
  <si>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</si>
  <si>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</si>
  <si>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</si>
  <si>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</si>
  <si>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</si>
  <si>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</si>
  <si>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</si>
  <si>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</si>
  <si>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</si>
  <si>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</si>
  <si>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</si>
  <si>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</si>
  <si>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</si>
  <si>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</si>
  <si>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</si>
  <si>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</si>
  <si>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</si>
  <si>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</si>
  <si>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</si>
  <si>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</si>
  <si>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</si>
  <si>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</si>
  <si>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</si>
  <si>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</si>
  <si>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</si>
  <si>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</si>
  <si>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</si>
  <si>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</si>
  <si>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</si>
  <si>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</si>
  <si>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</si>
  <si>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</si>
  <si>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</si>
  <si>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</si>
  <si>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</si>
  <si>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</si>
  <si>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</si>
  <si>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</si>
  <si>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</si>
  <si>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</si>
  <si>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</si>
  <si>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</si>
  <si>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</si>
  <si>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</si>
  <si>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</si>
  <si>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</si>
  <si>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</si>
  <si>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</si>
  <si>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</si>
  <si>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</si>
  <si>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</si>
  <si>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</si>
  <si>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</si>
  <si>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</si>
  <si>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</si>
  <si>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</si>
  <si>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</si>
  <si>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</si>
  <si>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</si>
  <si>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</si>
  <si>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</si>
  <si>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</si>
  <si>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</si>
  <si>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</si>
  <si>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</si>
  <si>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</si>
  <si>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</si>
  <si>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</si>
  <si>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</si>
  <si>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</si>
  <si>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</si>
  <si>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</si>
  <si>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</si>
  <si>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</si>
  <si>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</si>
  <si>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</si>
  <si>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</si>
  <si>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</si>
  <si>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</si>
  <si>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</si>
  <si>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</si>
  <si>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</si>
  <si>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</si>
  <si>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</si>
  <si>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</si>
  <si>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</si>
  <si>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</si>
  <si>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</si>
  <si>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</si>
  <si>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</si>
  <si>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</si>
  <si>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</si>
  <si>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</si>
  <si>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</si>
  <si>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</si>
  <si>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</si>
  <si>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</si>
  <si>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</si>
  <si>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</si>
  <si>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</si>
  <si>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</si>
  <si>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</si>
  <si>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</si>
  <si>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</si>
  <si>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</si>
  <si>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</si>
  <si>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</si>
  <si>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</si>
  <si>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</si>
  <si>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</si>
  <si>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</si>
  <si>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</si>
  <si>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</si>
  <si>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</si>
  <si>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</si>
  <si>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</si>
  <si>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</si>
  <si>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</si>
  <si>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</si>
  <si>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</si>
  <si>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</si>
  <si>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</si>
  <si>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</si>
  <si>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</si>
  <si>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</si>
  <si>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</si>
  <si>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</si>
  <si>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</si>
  <si>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</si>
  <si>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</si>
  <si>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</si>
  <si>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</si>
  <si>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</si>
  <si>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</si>
  <si>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</si>
  <si>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</si>
  <si>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</si>
  <si>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</si>
  <si>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</si>
  <si>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</si>
  <si>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</si>
  <si>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</si>
  <si>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</si>
  <si>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</si>
  <si>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</si>
  <si>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</si>
  <si>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</si>
  <si>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</si>
  <si>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</si>
  <si>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</si>
  <si>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</si>
  <si>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</si>
  <si>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</si>
  <si>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</si>
  <si>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</si>
  <si>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</si>
  <si>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</si>
  <si>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</si>
  <si>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</si>
  <si>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</si>
  <si>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</si>
  <si>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</si>
  <si>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</si>
  <si>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</si>
  <si>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</si>
  <si>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</si>
  <si>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</si>
  <si>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</si>
  <si>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</si>
  <si>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</si>
  <si>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</si>
  <si>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</si>
  <si>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</si>
  <si>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</si>
  <si>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</si>
  <si>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</si>
  <si>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</si>
  <si>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</si>
  <si>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</si>
  <si>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</si>
  <si>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</si>
  <si>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</si>
  <si>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</si>
  <si>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</si>
  <si>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</si>
  <si>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</si>
  <si>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</si>
  <si>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</si>
  <si>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</si>
  <si>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</si>
  <si>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</si>
  <si>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</si>
  <si>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</si>
  <si>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</si>
  <si>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</si>
  <si>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</si>
  <si>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</si>
  <si>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</si>
  <si>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</si>
  <si>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</si>
  <si>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</si>
  <si>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</si>
  <si>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</si>
  <si>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</si>
  <si>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</si>
  <si>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</si>
  <si>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</si>
  <si>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</si>
  <si>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</si>
  <si>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</si>
  <si>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</si>
  <si>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</si>
  <si>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</si>
  <si>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</si>
  <si>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</si>
  <si>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</si>
  <si>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</si>
  <si>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</si>
  <si>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</si>
  <si>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</si>
  <si>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</si>
  <si>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</si>
  <si>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</si>
  <si>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</si>
  <si>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</si>
  <si>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</si>
  <si>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</si>
  <si>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</si>
  <si>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</si>
  <si>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</si>
  <si>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</si>
  <si>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</si>
  <si>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</si>
  <si>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</si>
  <si>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</si>
  <si>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</si>
  <si>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</si>
  <si>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</si>
  <si>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</si>
  <si>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</si>
  <si>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</si>
  <si>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</si>
  <si>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</si>
  <si>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</si>
  <si>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</si>
  <si>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</si>
  <si>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</si>
  <si>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</si>
  <si>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</si>
  <si>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</si>
  <si>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</si>
  <si>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</si>
  <si>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</si>
  <si>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</si>
  <si>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</si>
  <si>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</si>
  <si>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</si>
  <si>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</si>
  <si>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</si>
  <si>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</si>
  <si>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</si>
  <si>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</si>
  <si>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</si>
  <si>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</si>
  <si>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</si>
  <si>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</si>
  <si>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</si>
  <si>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</si>
  <si>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</si>
  <si>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</si>
  <si>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</si>
  <si>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</si>
  <si>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</si>
  <si>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</si>
  <si>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</si>
  <si>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</si>
  <si>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</si>
  <si>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</si>
  <si>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</si>
  <si>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</si>
  <si>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</si>
  <si>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</si>
  <si>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</si>
  <si>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</si>
  <si>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</si>
  <si>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</si>
  <si>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</si>
  <si>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</si>
  <si>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</si>
  <si>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</si>
  <si>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</si>
  <si>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</si>
  <si>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</si>
  <si>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</si>
  <si>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</si>
  <si>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</si>
  <si>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</si>
  <si>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</si>
  <si>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</si>
  <si>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</si>
  <si>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</si>
  <si>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</si>
  <si>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</si>
  <si>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</si>
  <si>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</si>
  <si>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</si>
  <si>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</si>
  <si>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</si>
  <si>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</si>
  <si>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</si>
  <si>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</si>
  <si>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</si>
  <si>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</si>
  <si>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</si>
  <si>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</si>
  <si>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</si>
  <si>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</si>
  <si>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</si>
  <si>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</si>
  <si>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</si>
  <si>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</si>
  <si>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</si>
  <si>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</si>
  <si>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</si>
  <si>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</si>
  <si>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</si>
  <si>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</si>
  <si>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</si>
  <si>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</si>
  <si>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</si>
  <si>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</si>
  <si>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</si>
  <si>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</si>
  <si>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</si>
  <si>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</si>
  <si>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</si>
  <si>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</si>
  <si>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</si>
  <si>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</si>
  <si>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</si>
  <si>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</si>
  <si>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</si>
  <si>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</si>
  <si>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</si>
  <si>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</si>
  <si>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</si>
  <si>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</si>
  <si>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</si>
  <si>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</si>
  <si>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</si>
  <si>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</si>
  <si>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</si>
  <si>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</si>
  <si>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</si>
  <si>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</si>
  <si>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</si>
  <si>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</si>
  <si>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</si>
  <si>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</si>
  <si>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</si>
  <si>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</si>
  <si>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</si>
  <si>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</si>
  <si>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</si>
  <si>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</si>
  <si>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</si>
  <si>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</si>
  <si>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</si>
  <si>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</si>
  <si>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</si>
  <si>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</si>
  <si>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</si>
  <si>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</si>
  <si>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</si>
  <si>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</si>
  <si>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</si>
  <si>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</si>
  <si>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</si>
  <si>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</si>
  <si>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</si>
  <si>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</si>
  <si>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</si>
  <si>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</si>
  <si>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</si>
  <si>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</si>
  <si>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</si>
  <si>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</si>
  <si>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</si>
  <si>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</si>
  <si>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</si>
  <si>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</si>
  <si>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</si>
  <si>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</si>
  <si>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</si>
  <si>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</si>
  <si>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</si>
  <si>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</si>
  <si>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</si>
  <si>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</si>
  <si>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</si>
  <si>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</si>
  <si>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</si>
  <si>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</si>
  <si>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</si>
  <si>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</si>
  <si>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</si>
  <si>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</si>
  <si>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</si>
  <si>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</si>
  <si>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</si>
  <si>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</si>
  <si>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</si>
  <si>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</si>
  <si>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</si>
  <si>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</si>
  <si>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</si>
  <si>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</si>
  <si>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</si>
  <si>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</si>
  <si>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</si>
  <si>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</si>
  <si>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</si>
  <si>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</si>
  <si>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</si>
  <si>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</si>
  <si>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</si>
  <si>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</si>
  <si>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</si>
  <si>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</si>
  <si>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</si>
  <si>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</si>
  <si>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</si>
  <si>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</si>
  <si>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</si>
  <si>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</si>
  <si>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</si>
  <si>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</si>
  <si>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</si>
  <si>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</si>
  <si>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</si>
  <si>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</si>
  <si>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</si>
  <si>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</si>
  <si>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</si>
  <si>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</si>
  <si>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</si>
  <si>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</si>
  <si>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</si>
  <si>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</si>
  <si>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</si>
  <si>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</si>
  <si>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</si>
  <si>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</si>
  <si>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</si>
  <si>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</si>
  <si>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</si>
  <si>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</si>
  <si>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</si>
  <si>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</si>
  <si>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</si>
  <si>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</si>
  <si>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</si>
  <si>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</si>
  <si>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</si>
  <si>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</si>
  <si>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</si>
  <si>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</si>
  <si>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</si>
  <si>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</si>
  <si>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</si>
  <si>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</si>
  <si>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</si>
  <si>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</si>
  <si>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</si>
  <si>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</si>
  <si>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</si>
  <si>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</si>
  <si>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</si>
  <si>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</si>
  <si>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</si>
  <si>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</si>
  <si>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</si>
  <si>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</si>
  <si>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</si>
  <si>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</si>
  <si>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</si>
  <si>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</si>
  <si>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</si>
  <si>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</si>
  <si>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</si>
  <si>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</si>
  <si>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</si>
  <si>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</si>
  <si>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</si>
  <si>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</si>
  <si>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</si>
  <si>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</si>
  <si>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</si>
  <si>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</si>
  <si>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</si>
  <si>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</si>
  <si>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</si>
  <si>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</si>
  <si>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</si>
  <si>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</si>
  <si>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</si>
  <si>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</si>
  <si>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</si>
  <si>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</si>
  <si>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</si>
  <si>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</si>
  <si>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</si>
  <si>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</si>
  <si>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</si>
  <si>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</si>
  <si>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</si>
  <si>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</si>
  <si>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</si>
  <si>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</si>
  <si>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</si>
  <si>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</si>
  <si>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</si>
  <si>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</si>
  <si>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</si>
  <si>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</si>
  <si>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</si>
  <si>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</si>
  <si>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</si>
  <si>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</si>
  <si>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</si>
  <si>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</si>
  <si>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</si>
  <si>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</si>
  <si>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</si>
  <si>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</si>
  <si>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</si>
  <si>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</si>
  <si>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</si>
  <si>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</si>
  <si>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</si>
  <si>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</si>
  <si>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</si>
  <si>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</si>
  <si>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</si>
  <si>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</si>
  <si>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</si>
  <si>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</si>
  <si>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</si>
  <si>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</si>
  <si>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</si>
  <si>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</si>
  <si>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</si>
  <si>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</si>
  <si>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</si>
  <si>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</si>
  <si>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</si>
  <si>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</si>
  <si>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</si>
  <si>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</si>
  <si>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</si>
  <si>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</si>
  <si>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</si>
  <si>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</si>
  <si>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</si>
  <si>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</si>
  <si>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</si>
  <si>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</si>
  <si>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</si>
  <si>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</si>
  <si>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</si>
  <si>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</si>
  <si>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</si>
  <si>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</si>
  <si>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</si>
  <si>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</si>
  <si>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</si>
  <si>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</si>
  <si>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</si>
  <si>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</si>
  <si>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</si>
  <si>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</si>
  <si>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</si>
  <si>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</si>
  <si>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</si>
  <si>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</si>
  <si>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</si>
  <si>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</si>
  <si>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</si>
  <si>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</si>
  <si>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</si>
  <si>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</si>
  <si>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</si>
  <si>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</si>
  <si>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</si>
  <si>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</si>
  <si>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</si>
  <si>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</si>
  <si>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</si>
  <si>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</si>
  <si>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</si>
  <si>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</si>
  <si>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</si>
  <si>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</si>
  <si>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</si>
  <si>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</si>
  <si>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</si>
  <si>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</si>
  <si>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</si>
  <si>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</si>
  <si>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</si>
  <si>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</si>
  <si>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</si>
  <si>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</si>
  <si>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</si>
  <si>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</si>
  <si>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</si>
  <si>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</si>
  <si>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</si>
  <si>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</si>
  <si>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</si>
  <si>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</si>
  <si>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</si>
  <si>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</si>
  <si>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</si>
  <si>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</si>
  <si>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</si>
  <si>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</si>
  <si>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</si>
  <si>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</si>
  <si>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</si>
  <si>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</si>
  <si>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</si>
  <si>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</si>
  <si>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</si>
  <si>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</si>
  <si>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</si>
  <si>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</si>
  <si>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</si>
  <si>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</si>
  <si>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</si>
  <si>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</si>
  <si>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</si>
  <si>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</si>
  <si>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</si>
  <si>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</si>
  <si>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</si>
  <si>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</si>
  <si>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</si>
  <si>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</si>
  <si>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</si>
  <si>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</si>
  <si>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</si>
  <si>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</si>
  <si>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</si>
  <si>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</si>
  <si>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</si>
  <si>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</si>
  <si>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</si>
  <si>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</si>
  <si>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</si>
  <si>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</si>
  <si>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</si>
  <si>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</si>
  <si>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</si>
  <si>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</si>
  <si>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</si>
  <si>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</si>
  <si>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</si>
  <si>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</si>
  <si>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</si>
  <si>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</si>
  <si>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</si>
  <si>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</si>
  <si>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</si>
  <si>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</si>
  <si>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</si>
  <si>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</si>
  <si>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</si>
  <si>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</si>
  <si>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</si>
  <si>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</si>
  <si>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</si>
  <si>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</si>
  <si>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</si>
  <si>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</si>
  <si>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</si>
  <si>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</si>
  <si>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</si>
  <si>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</si>
  <si>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</si>
  <si>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</si>
  <si>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</si>
  <si>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</si>
  <si>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</si>
  <si>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</si>
  <si>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</si>
  <si>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</si>
  <si>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</si>
  <si>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</si>
  <si>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</si>
  <si>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</si>
  <si>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</si>
  <si>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</si>
  <si>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</si>
  <si>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</si>
  <si>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</si>
  <si>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</si>
  <si>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</si>
  <si>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</si>
  <si>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</si>
  <si>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</si>
  <si>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</si>
  <si>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</si>
  <si>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</si>
  <si>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</si>
  <si>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</si>
  <si>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</si>
  <si>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</si>
  <si>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</si>
  <si>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</si>
  <si>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</si>
  <si>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</si>
  <si>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</si>
  <si>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</si>
  <si>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</si>
  <si>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</si>
  <si>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</si>
  <si>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</si>
  <si>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</si>
  <si>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</si>
  <si>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</si>
  <si>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</si>
  <si>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</si>
  <si>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</si>
  <si>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</si>
  <si>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</si>
  <si>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</si>
  <si>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</si>
  <si>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</si>
  <si>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</si>
  <si>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</si>
  <si>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</si>
  <si>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</si>
  <si>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</si>
  <si>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</si>
  <si>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</si>
  <si>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</si>
  <si>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</si>
  <si>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</si>
  <si>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</si>
  <si>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</si>
  <si>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</si>
  <si>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</si>
  <si>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</si>
  <si>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</si>
  <si>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</si>
  <si>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</si>
  <si>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</si>
  <si>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</si>
  <si>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</si>
  <si>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</si>
  <si>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</si>
  <si>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</si>
  <si>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</si>
  <si>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</si>
  <si>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</si>
  <si>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</si>
  <si>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</si>
  <si>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</si>
  <si>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</si>
  <si>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</si>
  <si>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</si>
  <si>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</si>
  <si>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</si>
  <si>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</si>
  <si>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</si>
  <si>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</si>
  <si>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</si>
  <si>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</si>
  <si>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</si>
  <si>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</si>
  <si>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</si>
  <si>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</si>
  <si>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</si>
  <si>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</si>
  <si>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</si>
  <si>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</si>
  <si>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</si>
  <si>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</si>
  <si>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</si>
  <si>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</si>
  <si>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</si>
  <si>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</si>
  <si>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</si>
  <si>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</si>
  <si>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</si>
  <si>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</si>
  <si>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</si>
  <si>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</si>
  <si>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</si>
  <si>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</si>
  <si>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</si>
  <si>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</si>
  <si>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</si>
  <si>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</si>
  <si>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</si>
  <si>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</si>
  <si>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</si>
  <si>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</si>
  <si>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</si>
  <si>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</si>
  <si>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</si>
  <si>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</si>
  <si>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</si>
  <si>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</si>
  <si>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</si>
  <si>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</si>
  <si>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</si>
  <si>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</si>
  <si>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</si>
  <si>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</si>
  <si>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</si>
  <si>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</si>
  <si>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</si>
  <si>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</si>
  <si>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</si>
  <si>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</si>
  <si>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</si>
  <si>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</si>
  <si>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</si>
  <si>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</si>
  <si>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</si>
  <si>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</si>
  <si>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</si>
  <si>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</si>
  <si>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</si>
  <si>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</si>
  <si>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</si>
  <si>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</si>
  <si>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</si>
  <si>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</si>
  <si>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</si>
  <si>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</si>
  <si>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</si>
  <si>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</si>
  <si>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</si>
  <si>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</si>
  <si>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</si>
  <si>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</si>
  <si>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</si>
  <si>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</si>
  <si>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</si>
  <si>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</si>
  <si>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</si>
  <si>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</si>
  <si>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</si>
  <si>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</si>
  <si>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</si>
  <si>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</si>
  <si>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</si>
  <si>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</si>
  <si>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</si>
  <si>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</si>
  <si>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</si>
  <si>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</si>
  <si>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</si>
  <si>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</si>
  <si>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</si>
  <si>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</si>
  <si>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</si>
  <si>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</si>
  <si>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</si>
  <si>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</si>
  <si>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</si>
  <si>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</si>
  <si>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</si>
  <si>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</si>
  <si>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</si>
  <si>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</si>
  <si>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</si>
  <si>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</si>
  <si>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</si>
  <si>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</si>
  <si>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</si>
  <si>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</si>
  <si>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</si>
  <si>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</si>
  <si>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</si>
  <si>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</si>
  <si>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</si>
  <si>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</si>
  <si>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</si>
  <si>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</si>
  <si>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</si>
  <si>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</si>
  <si>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</si>
  <si>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</si>
  <si>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</si>
  <si>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</si>
  <si>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</si>
  <si>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</si>
  <si>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</si>
  <si>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</si>
  <si>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</si>
  <si>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</si>
  <si>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</si>
  <si>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</si>
  <si>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</si>
  <si>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</si>
  <si>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</si>
  <si>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</si>
  <si>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</si>
  <si>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</si>
  <si>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</si>
  <si>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</si>
  <si>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</si>
  <si>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</si>
  <si>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</si>
  <si>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</si>
  <si>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</si>
  <si>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</si>
  <si>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</si>
  <si>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</si>
  <si>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</si>
  <si>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</si>
  <si>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</si>
  <si>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</si>
  <si>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</si>
  <si>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</si>
  <si>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</si>
  <si>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</si>
  <si>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</si>
  <si>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</si>
  <si>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</si>
  <si>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</si>
  <si>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</si>
  <si>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</si>
  <si>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</si>
  <si>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</si>
  <si>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</si>
  <si>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</si>
  <si>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</si>
  <si>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</si>
  <si>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</si>
  <si>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</si>
  <si>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</si>
  <si>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</si>
  <si>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</si>
  <si>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</si>
  <si>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</si>
  <si>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</si>
  <si>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</si>
  <si>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</si>
  <si>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</si>
  <si>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</si>
  <si>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</si>
  <si>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</si>
  <si>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</si>
  <si>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</si>
  <si>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</si>
  <si>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</si>
  <si>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</si>
  <si>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</si>
  <si>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</si>
  <si>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</si>
  <si>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</si>
  <si>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</si>
  <si>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</si>
  <si>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</si>
  <si>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</si>
  <si>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</si>
  <si>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</si>
  <si>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</si>
  <si>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</si>
  <si>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</si>
  <si>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</si>
  <si>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</si>
  <si>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</si>
  <si>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</si>
  <si>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</si>
  <si>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</si>
  <si>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</si>
  <si>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</si>
  <si>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</si>
  <si>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</si>
  <si>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</si>
  <si>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</si>
  <si>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</si>
  <si>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</si>
  <si>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</si>
  <si>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</si>
  <si>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</si>
  <si>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</si>
  <si>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</si>
  <si>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</si>
  <si>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</si>
  <si>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</si>
  <si>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</si>
  <si>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</si>
  <si>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</si>
  <si>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</si>
  <si>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</si>
  <si>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</si>
  <si>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</si>
  <si>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</si>
  <si>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</si>
  <si>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</si>
  <si>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</si>
  <si>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</si>
  <si>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</si>
  <si>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</si>
  <si>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</si>
  <si>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</si>
  <si>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</si>
  <si>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</si>
  <si>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</si>
  <si>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</si>
  <si>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</si>
  <si>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</si>
  <si>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</si>
  <si>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</si>
  <si>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</si>
  <si>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</si>
  <si>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</si>
  <si>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</si>
  <si>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</si>
  <si>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</si>
  <si>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</si>
  <si>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</si>
  <si>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</si>
  <si>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</si>
  <si>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</si>
  <si>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</si>
  <si>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</si>
  <si>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</si>
  <si>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</si>
  <si>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</si>
  <si>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</si>
  <si>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</si>
  <si>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</si>
  <si>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</si>
  <si>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</si>
  <si>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</si>
  <si>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</si>
  <si>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</si>
  <si>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</si>
  <si>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</si>
  <si>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</si>
  <si>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</si>
  <si>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</si>
  <si>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</si>
  <si>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</si>
  <si>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</si>
  <si>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</si>
  <si>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</si>
  <si>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</si>
  <si>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</si>
  <si>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</si>
  <si>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</si>
  <si>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</si>
  <si>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</si>
  <si>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</si>
  <si>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</si>
  <si>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</si>
  <si>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</si>
  <si>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</si>
  <si>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</si>
  <si>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</si>
  <si>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</si>
  <si>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</si>
  <si>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</si>
  <si>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</si>
  <si>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</si>
  <si>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</si>
  <si>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</si>
  <si>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</si>
  <si>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</si>
  <si>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</si>
  <si>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</si>
  <si>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</si>
  <si>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</si>
  <si>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</si>
  <si>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</si>
  <si>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</si>
  <si>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</si>
  <si>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</si>
  <si>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</si>
  <si>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</si>
  <si>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</si>
  <si>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</si>
  <si>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</si>
  <si>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</si>
  <si>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</si>
  <si>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</si>
  <si>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</si>
  <si>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</si>
  <si>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</si>
  <si>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</si>
  <si>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</si>
  <si>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</si>
  <si>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</si>
  <si>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</si>
  <si>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</si>
  <si>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</si>
  <si>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</si>
  <si>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</si>
  <si>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</si>
  <si>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</si>
  <si>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</si>
  <si>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</si>
  <si>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</si>
  <si>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</si>
  <si>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</si>
  <si>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</si>
  <si>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</si>
  <si>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</si>
  <si>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</si>
  <si>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</si>
  <si>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</si>
  <si>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</si>
  <si>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</si>
  <si>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</si>
  <si>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</si>
  <si>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</si>
  <si>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</si>
  <si>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</si>
  <si>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</si>
  <si>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</si>
  <si>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</si>
  <si>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</si>
  <si>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</si>
  <si>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</si>
  <si>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</si>
  <si>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</si>
  <si>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</si>
  <si>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</si>
  <si>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</si>
  <si>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</si>
  <si>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</si>
  <si>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</si>
  <si>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</si>
  <si>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</si>
  <si>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</si>
  <si>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</si>
  <si>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</si>
  <si>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</si>
  <si>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</si>
  <si>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</si>
  <si>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</si>
  <si>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</si>
  <si>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</si>
  <si>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</si>
  <si>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</si>
  <si>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</si>
  <si>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</si>
  <si>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</si>
  <si>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</si>
  <si>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</si>
  <si>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</si>
  <si>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</si>
  <si>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</si>
  <si>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</si>
  <si>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</si>
  <si>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</si>
  <si>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</si>
  <si>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</si>
  <si>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</si>
  <si>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</si>
  <si>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</si>
  <si>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</si>
  <si>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</si>
  <si>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</si>
  <si>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</si>
  <si>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</si>
  <si>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</si>
  <si>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</si>
  <si>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</si>
  <si>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</si>
  <si>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</si>
  <si>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</si>
  <si>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</si>
  <si>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</si>
  <si>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</si>
  <si>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</si>
  <si>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</si>
  <si>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</si>
  <si>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</si>
  <si>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</si>
  <si>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</si>
  <si>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</si>
  <si>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</si>
  <si>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</si>
  <si>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</si>
  <si>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</si>
  <si>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</si>
  <si>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</si>
  <si>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</si>
  <si>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</si>
  <si>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</si>
  <si>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</si>
  <si>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</si>
  <si>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</si>
  <si>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</si>
  <si>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</si>
  <si>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</si>
  <si>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</si>
  <si>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</si>
  <si>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</si>
  <si>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</si>
  <si>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</si>
  <si>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</si>
  <si>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</si>
  <si>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</si>
  <si>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</si>
  <si>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</si>
  <si>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</si>
  <si>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</si>
  <si>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</si>
  <si>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</si>
  <si>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</si>
  <si>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</si>
  <si>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</si>
  <si>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</si>
  <si>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</si>
  <si>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</si>
  <si>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</si>
  <si>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</si>
  <si>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</si>
  <si>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</si>
  <si>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</si>
  <si>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</si>
  <si>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</si>
  <si>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</si>
  <si>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</si>
  <si>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</si>
  <si>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</si>
  <si>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</si>
  <si>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</si>
  <si>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</si>
  <si>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</si>
  <si>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</si>
  <si>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</si>
  <si>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</si>
  <si>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</si>
  <si>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</si>
  <si>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</si>
  <si>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</si>
  <si>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</si>
  <si>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</si>
  <si>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</si>
  <si>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</si>
  <si>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</si>
  <si>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</si>
  <si>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</si>
  <si>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</si>
  <si>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</si>
  <si>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</si>
  <si>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</si>
  <si>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</si>
  <si>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</si>
  <si>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</si>
  <si>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</si>
  <si>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</si>
  <si>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</si>
  <si>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</si>
  <si>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</si>
  <si>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</si>
  <si>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</si>
  <si>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</si>
  <si>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</si>
  <si>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</si>
  <si>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</si>
  <si>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</si>
  <si>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</si>
  <si>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</si>
  <si>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</si>
  <si>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</si>
  <si>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</si>
  <si>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</si>
  <si>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</si>
  <si>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</si>
  <si>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</si>
  <si>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</si>
  <si>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</si>
  <si>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</si>
  <si>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</si>
  <si>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</si>
  <si>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</si>
  <si>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</si>
  <si>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</si>
  <si>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</si>
  <si>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</si>
  <si>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</si>
  <si>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</si>
  <si>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</si>
  <si>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</si>
  <si>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</si>
  <si>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</si>
  <si>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</si>
  <si>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</si>
  <si>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</si>
  <si>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</si>
  <si>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</si>
  <si>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</si>
  <si>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</si>
  <si>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</si>
  <si>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</si>
  <si>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</si>
  <si>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</si>
  <si>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</si>
  <si>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</si>
  <si>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</si>
  <si>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</si>
  <si>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</si>
  <si>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</si>
  <si>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</si>
  <si>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</si>
  <si>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</si>
  <si>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</si>
  <si>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</si>
  <si>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</si>
  <si>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</si>
  <si>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</si>
  <si>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</si>
  <si>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</si>
  <si>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</si>
  <si>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</si>
  <si>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</si>
  <si>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</si>
  <si>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</si>
  <si>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</si>
  <si>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</si>
  <si>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</si>
  <si>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</si>
  <si>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</si>
  <si>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</si>
  <si>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</si>
  <si>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</si>
  <si>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</si>
  <si>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</si>
  <si>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</si>
  <si>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</si>
  <si>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</si>
  <si>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</si>
  <si>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</si>
  <si>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</si>
  <si>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</si>
  <si>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</si>
  <si>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</si>
  <si>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</si>
  <si>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</si>
  <si>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</si>
  <si>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</si>
  <si>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</si>
  <si>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</si>
  <si>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</si>
  <si>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</si>
  <si>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</si>
  <si>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</si>
  <si>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</si>
  <si>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</si>
  <si>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</si>
  <si>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</si>
  <si>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</si>
  <si>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</si>
  <si>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</si>
  <si>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</si>
  <si>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</si>
  <si>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</si>
  <si>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</si>
  <si>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</si>
  <si>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</si>
  <si>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</si>
  <si>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</si>
  <si>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</si>
  <si>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</si>
  <si>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</si>
  <si>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</si>
  <si>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</si>
  <si>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</si>
  <si>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</si>
  <si>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</si>
  <si>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</si>
  <si>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</si>
  <si>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</si>
  <si>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</si>
  <si>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</si>
  <si>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</si>
  <si>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</si>
  <si>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</si>
  <si>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</si>
  <si>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</si>
  <si>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</si>
  <si>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</si>
  <si>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</si>
  <si>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</si>
  <si>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</si>
  <si>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</si>
  <si>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</si>
  <si>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</si>
  <si>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</si>
  <si>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</si>
  <si>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</si>
  <si>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</si>
  <si>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</si>
  <si>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</si>
  <si>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</si>
  <si>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</si>
  <si>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</si>
  <si>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</si>
  <si>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</si>
  <si>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</si>
  <si>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</si>
  <si>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</si>
  <si>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</si>
  <si>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</si>
  <si>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</si>
  <si>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</si>
  <si>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</si>
  <si>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</si>
  <si>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</si>
  <si>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</si>
  <si>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</si>
  <si>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</si>
  <si>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</si>
  <si>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</si>
  <si>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</si>
  <si>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</si>
  <si>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</si>
  <si>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</si>
  <si>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</si>
  <si>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</si>
  <si>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</si>
  <si>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</si>
  <si>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</si>
  <si>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</si>
  <si>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</si>
  <si>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</si>
  <si>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</si>
  <si>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</si>
  <si>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</si>
  <si>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</si>
  <si>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</si>
  <si>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</si>
  <si>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</si>
  <si>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</si>
  <si>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</si>
  <si>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</si>
  <si>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</si>
  <si>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</si>
  <si>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</si>
  <si>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</si>
  <si>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</si>
  <si>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</si>
  <si>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</si>
  <si>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</si>
  <si>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</si>
  <si>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</si>
  <si>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</si>
  <si>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</si>
  <si>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</si>
  <si>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</si>
  <si>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</si>
  <si>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</si>
  <si>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</si>
  <si>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</si>
  <si>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</si>
  <si>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</si>
  <si>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</si>
  <si>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</si>
  <si>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</si>
  <si>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</si>
  <si>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</si>
  <si>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</si>
  <si>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</si>
  <si>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</si>
  <si>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</si>
  <si>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</si>
  <si>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</si>
  <si>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</si>
  <si>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</si>
  <si>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</si>
  <si>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</si>
  <si>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</si>
  <si>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</si>
  <si>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</si>
  <si>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</si>
  <si>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</si>
  <si>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</si>
  <si>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</si>
  <si>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</si>
  <si>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</si>
  <si>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</si>
  <si>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</si>
  <si>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</si>
  <si>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</si>
  <si>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</si>
  <si>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</si>
  <si>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</si>
  <si>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</si>
  <si>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</si>
  <si>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</si>
  <si>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</si>
  <si>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</si>
  <si>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</si>
  <si>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</si>
  <si>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</si>
  <si>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</si>
  <si>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</si>
  <si>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</si>
  <si>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</si>
  <si>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</si>
  <si>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</si>
  <si>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</si>
  <si>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</si>
  <si>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</si>
  <si>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</si>
  <si>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</si>
  <si>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</si>
  <si>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</si>
  <si>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</si>
  <si>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</si>
  <si>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</si>
  <si>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</si>
  <si>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</si>
  <si>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</si>
  <si>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</si>
  <si>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</si>
  <si>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</si>
  <si>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</si>
  <si>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</si>
  <si>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</si>
  <si>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</si>
  <si>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</si>
  <si>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</si>
  <si>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</si>
  <si>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</si>
  <si>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</si>
  <si>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</si>
  <si>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</si>
  <si>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</si>
  <si>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</si>
  <si>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</si>
  <si>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</si>
  <si>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</si>
  <si>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</si>
  <si>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</si>
  <si>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</si>
  <si>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</si>
  <si>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</si>
  <si>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</si>
  <si>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</si>
  <si>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</si>
  <si>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</si>
  <si>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</si>
  <si>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</si>
  <si>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</si>
  <si>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</si>
  <si>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</si>
  <si>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</si>
  <si>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</si>
  <si>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</si>
  <si>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</si>
  <si>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</si>
  <si>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</si>
  <si>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</si>
  <si>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</si>
  <si>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</si>
  <si>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</si>
  <si>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</si>
  <si>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</si>
  <si>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</si>
  <si>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</si>
  <si>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</si>
  <si>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</si>
  <si>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</si>
  <si>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</si>
  <si>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</si>
  <si>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</si>
  <si>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</si>
  <si>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</si>
  <si>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</si>
  <si>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</si>
  <si>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</si>
  <si>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</si>
  <si>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</si>
  <si>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</si>
  <si>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</si>
  <si>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</si>
  <si>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</si>
  <si>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</si>
  <si>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</si>
  <si>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</si>
  <si>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</si>
  <si>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</si>
  <si>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</si>
  <si>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</si>
  <si>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</si>
  <si>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</si>
  <si>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</si>
  <si>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</si>
  <si>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</si>
  <si>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</si>
  <si>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</si>
  <si>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</si>
  <si>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</si>
  <si>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</si>
  <si>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</si>
  <si>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</si>
  <si>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</si>
  <si>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</si>
  <si>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</si>
  <si>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</si>
  <si>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</si>
  <si>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</si>
  <si>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</si>
  <si>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</si>
  <si>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</si>
  <si>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</si>
  <si>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</si>
  <si>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</si>
  <si>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</si>
  <si>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</si>
  <si>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</si>
  <si>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</si>
  <si>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</si>
  <si>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</si>
  <si>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</si>
  <si>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</si>
  <si>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</si>
  <si>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</si>
  <si>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</si>
  <si>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</si>
  <si>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</si>
  <si>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</si>
  <si>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</si>
  <si>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</si>
  <si>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</si>
  <si>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</si>
  <si>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</si>
  <si>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</si>
  <si>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</si>
  <si>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</si>
  <si>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</si>
  <si>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</si>
  <si>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</si>
  <si>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</si>
  <si>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</si>
  <si>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</si>
  <si>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</si>
  <si>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</si>
  <si>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</si>
  <si>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</si>
  <si>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</si>
  <si>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</si>
  <si>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</si>
  <si>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</si>
  <si>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</si>
  <si>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</si>
  <si>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</si>
  <si>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</si>
  <si>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</si>
  <si>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</si>
  <si>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</si>
  <si>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</si>
  <si>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</si>
  <si>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</si>
  <si>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</si>
  <si>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</si>
  <si>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</si>
  <si>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</si>
  <si>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</si>
  <si>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</si>
  <si>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</si>
  <si>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</si>
  <si>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</si>
  <si>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</si>
  <si>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</si>
  <si>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</si>
  <si>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</si>
  <si>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</si>
  <si>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</si>
  <si>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</si>
  <si>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</si>
  <si>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</si>
  <si>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</si>
  <si>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</si>
  <si>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</si>
  <si>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</si>
  <si>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</si>
  <si>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</si>
  <si>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</si>
  <si>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</si>
  <si>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</si>
  <si>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</si>
  <si>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</si>
  <si>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</si>
  <si>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</si>
  <si>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</si>
  <si>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</si>
  <si>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</si>
  <si>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</si>
  <si>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</si>
  <si>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</si>
  <si>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</si>
  <si>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</si>
  <si>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</si>
  <si>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</si>
  <si>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</si>
  <si>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</si>
  <si>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</si>
  <si>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</si>
  <si>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</si>
  <si>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</si>
  <si>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</si>
  <si>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</si>
  <si>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</si>
  <si>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</si>
  <si>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</si>
  <si>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</si>
  <si>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</si>
  <si>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</si>
  <si>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</si>
  <si>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</si>
  <si>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</si>
  <si>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</si>
  <si>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</si>
  <si>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</si>
  <si>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</si>
  <si>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</si>
  <si>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</si>
  <si>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</si>
  <si>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</si>
  <si>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</si>
  <si>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</si>
  <si>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</si>
  <si>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</si>
  <si>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</si>
  <si>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</si>
  <si>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</si>
  <si>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</si>
  <si>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</si>
  <si>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</si>
  <si>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</si>
  <si>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</si>
  <si>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</si>
  <si>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</si>
  <si>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</si>
  <si>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</si>
  <si>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</si>
  <si>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</si>
  <si>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</si>
  <si>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</si>
  <si>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</si>
  <si>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</si>
  <si>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</si>
  <si>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</si>
  <si>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</si>
  <si>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</si>
  <si>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</si>
  <si>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</si>
  <si>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</si>
  <si>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</si>
  <si>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</si>
  <si>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</si>
  <si>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</si>
  <si>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</si>
  <si>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</si>
  <si>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</si>
  <si>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</si>
  <si>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</si>
  <si>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</si>
  <si>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</si>
  <si>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</si>
  <si>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</si>
  <si>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</si>
  <si>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</si>
  <si>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</si>
  <si>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</si>
  <si>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</si>
  <si>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</si>
  <si>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</si>
  <si>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</si>
  <si>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</si>
  <si>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</si>
  <si>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</si>
  <si>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</si>
  <si>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</si>
  <si>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</si>
  <si>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</si>
  <si>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</si>
  <si>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</si>
  <si>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</si>
  <si>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</si>
  <si>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</si>
  <si>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</si>
  <si>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</si>
  <si>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</si>
  <si>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</si>
  <si>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</si>
  <si>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</si>
  <si>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</si>
  <si>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</si>
  <si>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</si>
  <si>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</si>
  <si>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</si>
  <si>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</si>
  <si>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</si>
  <si>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</si>
  <si>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</si>
  <si>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</si>
  <si>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</si>
  <si>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</si>
  <si>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</si>
  <si>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</si>
  <si>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</si>
  <si>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</si>
  <si>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</si>
  <si>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</si>
  <si>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</si>
  <si>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</si>
  <si>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</si>
  <si>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</si>
  <si>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</si>
  <si>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</si>
  <si>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</si>
  <si>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</si>
  <si>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</si>
  <si>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</si>
  <si>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</si>
  <si>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</si>
  <si>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</si>
  <si>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</si>
  <si>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</si>
  <si>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</si>
  <si>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</si>
  <si>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</si>
  <si>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</si>
  <si>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</si>
  <si>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</si>
  <si>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</si>
  <si>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</si>
  <si>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</si>
  <si>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</si>
  <si>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</si>
  <si>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</si>
  <si>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</si>
  <si>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</si>
  <si>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</si>
  <si>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</si>
  <si>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</si>
  <si>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</si>
  <si>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</si>
  <si>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</si>
  <si>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</si>
  <si>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</si>
  <si>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</si>
  <si>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</si>
  <si>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</si>
  <si>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</si>
  <si>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</si>
  <si>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</si>
  <si>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</si>
  <si>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</si>
  <si>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</si>
  <si>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</si>
  <si>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</si>
  <si>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</si>
  <si>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</si>
  <si>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</si>
  <si>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</si>
  <si>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</si>
  <si>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</si>
  <si>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</si>
  <si>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</si>
  <si>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</si>
  <si>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</si>
  <si>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</si>
  <si>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</si>
  <si>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</si>
  <si>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</si>
  <si>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</si>
  <si>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</si>
  <si>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</si>
  <si>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</si>
  <si>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</si>
  <si>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</si>
  <si>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</si>
  <si>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</si>
  <si>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</si>
  <si>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</si>
  <si>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</si>
  <si>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</si>
  <si>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</si>
  <si>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</si>
  <si>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</si>
  <si>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</si>
  <si>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</si>
  <si>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</si>
  <si>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</si>
  <si>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</si>
  <si>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</si>
  <si>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</si>
  <si>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</si>
  <si>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</si>
  <si>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</si>
  <si>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</si>
  <si>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</si>
  <si>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</si>
  <si>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</si>
  <si>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</si>
  <si>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</si>
  <si>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</si>
  <si>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</si>
  <si>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</si>
  <si>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</si>
  <si>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</si>
  <si>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</si>
  <si>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</si>
  <si>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</si>
  <si>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</si>
  <si>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</si>
  <si>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</si>
  <si>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</si>
  <si>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</si>
  <si>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</si>
  <si>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</si>
  <si>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</si>
  <si>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</si>
  <si>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</si>
  <si>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</si>
  <si>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</si>
  <si>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</si>
  <si>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</si>
  <si>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</si>
  <si>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</si>
  <si>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</si>
  <si>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</si>
  <si>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</si>
  <si>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</si>
  <si>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</si>
  <si>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</si>
  <si>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</si>
  <si>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</si>
  <si>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</si>
  <si>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</si>
  <si>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</si>
  <si>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</si>
  <si>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</si>
  <si>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</si>
  <si>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</si>
  <si>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</si>
  <si>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</si>
  <si>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</si>
  <si>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</si>
  <si>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</si>
  <si>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</si>
  <si>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</si>
  <si>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</si>
  <si>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</si>
  <si>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</si>
  <si>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</si>
  <si>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</si>
  <si>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</si>
  <si>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</si>
  <si>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</si>
  <si>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</si>
  <si>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</si>
  <si>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</si>
  <si>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</si>
  <si>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</si>
  <si>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</si>
  <si>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</si>
  <si>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</si>
  <si>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</si>
  <si>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</si>
  <si>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</si>
  <si>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</si>
  <si>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</si>
  <si>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</si>
  <si>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</si>
  <si>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</si>
  <si>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</si>
  <si>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</si>
  <si>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</si>
  <si>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</si>
  <si>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</si>
  <si>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</si>
  <si>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</si>
  <si>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</si>
  <si>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</si>
  <si>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</si>
  <si>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</si>
  <si>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</si>
  <si>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</si>
  <si>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</si>
  <si>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</si>
  <si>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</si>
  <si>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</si>
  <si>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</si>
  <si>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</si>
  <si>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</si>
  <si>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</si>
  <si>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</si>
  <si>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</si>
  <si>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</si>
  <si>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</si>
  <si>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</si>
  <si>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</si>
  <si>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</si>
  <si>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</si>
  <si>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</si>
  <si>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</si>
  <si>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</si>
  <si>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</si>
  <si>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</si>
  <si>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</si>
  <si>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</si>
  <si>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</si>
  <si>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</si>
  <si>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</si>
  <si>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</si>
  <si>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</si>
  <si>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</si>
  <si>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</si>
  <si>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</si>
  <si>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</si>
  <si>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</si>
  <si>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</si>
  <si>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</si>
  <si>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</si>
  <si>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</si>
  <si>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</si>
  <si>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</si>
  <si>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</si>
  <si>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</si>
  <si>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</si>
  <si>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</si>
  <si>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</si>
  <si>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</si>
  <si>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</si>
  <si>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</si>
  <si>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</si>
  <si>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</si>
  <si>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</si>
  <si>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</si>
  <si>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</si>
  <si>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</si>
  <si>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</si>
  <si>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</si>
  <si>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</si>
  <si>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</si>
  <si>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</si>
  <si>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</si>
  <si>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</si>
  <si>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</si>
  <si>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</si>
  <si>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</si>
  <si>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</si>
  <si>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</si>
  <si>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</si>
  <si>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</si>
  <si>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</si>
  <si>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</si>
  <si>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</si>
  <si>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</si>
  <si>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</si>
  <si>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</si>
  <si>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</si>
  <si>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</si>
  <si>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</si>
  <si>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</si>
  <si>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</si>
  <si>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</si>
  <si>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</si>
  <si>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</si>
  <si>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</si>
  <si>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</si>
  <si>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</si>
  <si>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</si>
  <si>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</si>
  <si>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</si>
  <si>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</si>
  <si>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</si>
  <si>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</si>
  <si>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</si>
  <si>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</si>
  <si>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</si>
  <si>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</si>
  <si>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</si>
  <si>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</si>
  <si>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</si>
  <si>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</si>
  <si>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</si>
  <si>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</si>
  <si>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</si>
  <si>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</si>
  <si>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</si>
  <si>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</si>
  <si>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</si>
  <si>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</si>
  <si>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</si>
  <si>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</si>
  <si>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</si>
  <si>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</si>
  <si>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</si>
  <si>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</si>
  <si>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</si>
  <si>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</si>
  <si>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</si>
  <si>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</si>
  <si>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</si>
  <si>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</si>
  <si>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</si>
  <si>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</si>
  <si>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</si>
  <si>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</si>
  <si>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</si>
  <si>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</si>
  <si>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</si>
  <si>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</si>
  <si>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</si>
  <si>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</si>
  <si>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</si>
  <si>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</si>
  <si>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</si>
  <si>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</si>
  <si>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</si>
  <si>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</si>
  <si>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</si>
  <si>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</si>
  <si>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</si>
  <si>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</si>
  <si>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</si>
  <si>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</si>
  <si>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</si>
  <si>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</si>
  <si>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</si>
  <si>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</si>
  <si>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</si>
  <si>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</si>
  <si>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</si>
  <si>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</si>
  <si>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</si>
  <si>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</si>
  <si>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</si>
  <si>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</si>
  <si>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</si>
  <si>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</si>
  <si>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</si>
  <si>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</si>
  <si>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</si>
  <si>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</si>
  <si>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</si>
  <si>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</si>
  <si>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</si>
  <si>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</si>
  <si>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</si>
  <si>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</si>
  <si>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</si>
  <si>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</si>
  <si>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</si>
  <si>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</si>
  <si>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</si>
  <si>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</si>
  <si>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</si>
  <si>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</si>
  <si>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</si>
  <si>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</si>
  <si>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</si>
  <si>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</si>
  <si>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</si>
  <si>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</si>
  <si>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</si>
  <si>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</si>
  <si>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</si>
  <si>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</si>
  <si>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</si>
  <si>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</si>
  <si>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</si>
  <si>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</si>
  <si>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</si>
  <si>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</si>
  <si>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</si>
  <si>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</si>
  <si>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</si>
  <si>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</si>
  <si>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</si>
  <si>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</si>
  <si>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</si>
  <si>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</si>
  <si>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</si>
  <si>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</si>
  <si>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</si>
  <si>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</si>
  <si>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</si>
  <si>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</si>
  <si>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</si>
  <si>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</si>
  <si>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</si>
  <si>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</si>
  <si>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</si>
  <si>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</si>
  <si>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</si>
  <si>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</si>
  <si>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</si>
  <si>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</si>
  <si>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</si>
  <si>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</si>
  <si>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</si>
  <si>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</si>
  <si>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</si>
  <si>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</si>
  <si>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</si>
  <si>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</si>
  <si>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</si>
  <si>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</si>
  <si>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</si>
  <si>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</si>
  <si>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</si>
  <si>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</si>
  <si>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</si>
  <si>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</si>
  <si>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</si>
  <si>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</si>
  <si>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</si>
  <si>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</si>
  <si>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</si>
  <si>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</si>
  <si>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</si>
  <si>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</si>
  <si>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</si>
  <si>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</si>
  <si>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</si>
  <si>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</si>
  <si>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</si>
  <si>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</si>
  <si>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</si>
  <si>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</si>
  <si>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</si>
  <si>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</si>
  <si>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</si>
  <si>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</si>
  <si>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</si>
  <si>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</si>
  <si>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</si>
  <si>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</si>
  <si>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</si>
  <si>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</si>
  <si>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</si>
  <si>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</si>
  <si>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</si>
  <si>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</si>
  <si>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</si>
  <si>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</si>
  <si>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</si>
  <si>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</si>
  <si>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</si>
  <si>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</si>
  <si>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</si>
  <si>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</si>
  <si>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</si>
  <si>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</si>
  <si>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</si>
  <si>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</si>
  <si>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</si>
  <si>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</si>
  <si>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</si>
  <si>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</si>
  <si>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</si>
  <si>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</si>
  <si>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</si>
  <si>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</si>
  <si>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</si>
  <si>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</si>
  <si>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</si>
  <si>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</si>
  <si>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</si>
  <si>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</si>
  <si>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</si>
  <si>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</si>
  <si>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</si>
  <si>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</si>
  <si>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</si>
  <si>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</si>
  <si>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</si>
  <si>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</si>
  <si>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</si>
  <si>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</si>
  <si>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</si>
  <si>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</si>
  <si>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</si>
  <si>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</si>
  <si>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</si>
  <si>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</si>
  <si>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</si>
  <si>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</si>
  <si>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</si>
  <si>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</si>
  <si>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</si>
  <si>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</si>
  <si>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</si>
  <si>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</si>
  <si>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</si>
  <si>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</si>
  <si>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</si>
  <si>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</si>
  <si>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</si>
  <si>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</si>
  <si>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</si>
  <si>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</si>
  <si>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</si>
  <si>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</si>
  <si>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</si>
  <si>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</si>
  <si>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</si>
  <si>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</si>
  <si>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</si>
  <si>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</si>
  <si>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</si>
  <si>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</si>
  <si>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</si>
  <si>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</si>
  <si>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</si>
  <si>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</si>
  <si>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</si>
  <si>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</si>
  <si>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</si>
  <si>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</si>
  <si>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</si>
  <si>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</si>
  <si>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</si>
  <si>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</si>
  <si>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</si>
  <si>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</si>
  <si>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</si>
  <si>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</si>
  <si>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</si>
  <si>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</si>
  <si>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</si>
  <si>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</si>
  <si>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</si>
  <si>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</si>
  <si>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</si>
  <si>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</si>
  <si>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</si>
  <si>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</si>
  <si>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</si>
  <si>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</si>
  <si>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</si>
  <si>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</si>
  <si>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</si>
  <si>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</si>
  <si>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</si>
  <si>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</si>
  <si>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</si>
  <si>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</si>
  <si>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</si>
  <si>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</si>
  <si>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</si>
  <si>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</si>
  <si>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</si>
  <si>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</si>
  <si>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</si>
  <si>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</si>
  <si>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</si>
  <si>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</si>
  <si>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</si>
  <si>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</si>
  <si>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</si>
  <si>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</si>
  <si>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</si>
  <si>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</si>
  <si>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</si>
  <si>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</si>
  <si>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</si>
  <si>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</si>
  <si>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</si>
  <si>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</si>
  <si>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</si>
  <si>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</si>
  <si>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</si>
  <si>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</si>
  <si>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</si>
  <si>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</si>
  <si>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</si>
  <si>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</si>
  <si>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</si>
  <si>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</si>
  <si>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</si>
  <si>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</si>
  <si>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</si>
  <si>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</si>
  <si>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</si>
  <si>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</si>
  <si>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</si>
  <si>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</si>
  <si>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</si>
  <si>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</si>
  <si>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</si>
  <si>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</si>
  <si>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</si>
  <si>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</si>
  <si>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</si>
  <si>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</si>
  <si>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</si>
  <si>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</si>
  <si>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</si>
  <si>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</si>
  <si>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</si>
  <si>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</si>
  <si>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</si>
  <si>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</si>
  <si>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</si>
  <si>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</si>
  <si>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</si>
  <si>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</si>
  <si>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</si>
  <si>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</si>
  <si>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</si>
  <si>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</si>
  <si>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</si>
  <si>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</si>
  <si>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</si>
  <si>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</si>
  <si>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</si>
  <si>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</si>
  <si>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</si>
  <si>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</si>
  <si>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</si>
  <si>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</si>
  <si>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</si>
  <si>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</si>
  <si>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</si>
  <si>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</si>
  <si>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</si>
  <si>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</si>
  <si>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</si>
  <si>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</si>
  <si>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</si>
  <si>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</si>
  <si>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</si>
  <si>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</si>
  <si>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</si>
  <si>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</si>
  <si>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</si>
  <si>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</si>
  <si>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</si>
  <si>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</si>
  <si>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</si>
  <si>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</si>
  <si>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</si>
  <si>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</si>
  <si>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</si>
  <si>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</si>
  <si>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</si>
  <si>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</si>
  <si>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</si>
  <si>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</si>
  <si>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</si>
  <si>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</si>
  <si>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</si>
  <si>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</si>
  <si>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</si>
  <si>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</si>
  <si>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</si>
  <si>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</si>
  <si>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</si>
  <si>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</si>
  <si>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</si>
  <si>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</si>
  <si>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</si>
  <si>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</si>
  <si>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</si>
  <si>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</si>
  <si>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</si>
  <si>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</si>
  <si>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</si>
  <si>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</si>
  <si>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</si>
  <si>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</si>
  <si>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</si>
  <si>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</si>
  <si>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</si>
  <si>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</si>
  <si>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</si>
  <si>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</si>
  <si>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</si>
  <si>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</si>
  <si>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</si>
  <si>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</si>
  <si>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</si>
  <si>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</si>
  <si>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</si>
  <si>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</si>
  <si>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</si>
  <si>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</si>
  <si>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</si>
  <si>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</si>
  <si>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</si>
  <si>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</si>
  <si>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</si>
  <si>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</si>
  <si>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</si>
  <si>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</si>
  <si>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</si>
  <si>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</si>
  <si>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</si>
  <si>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</si>
  <si>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</si>
  <si>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</si>
  <si>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</si>
  <si>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</si>
  <si>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</si>
  <si>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</si>
  <si>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</si>
  <si>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</si>
  <si>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</si>
  <si>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</si>
  <si>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</si>
  <si>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</si>
  <si>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</si>
  <si>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</si>
  <si>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</si>
  <si>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</si>
  <si>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</si>
  <si>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</si>
  <si>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</si>
  <si>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</si>
  <si>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</si>
  <si>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</si>
  <si>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</si>
  <si>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</si>
  <si>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</si>
  <si>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</si>
  <si>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</si>
  <si>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</si>
  <si>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</si>
  <si>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</si>
  <si>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</si>
  <si>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</si>
  <si>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</si>
  <si>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</si>
  <si>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</si>
  <si>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</si>
  <si>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</si>
  <si>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</si>
  <si>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</si>
  <si>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</si>
  <si>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</si>
  <si>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</si>
  <si>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</si>
  <si>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</si>
  <si>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</si>
  <si>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</si>
  <si>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</si>
  <si>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</si>
  <si>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</si>
  <si>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</si>
  <si>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</si>
  <si>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</si>
  <si>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</si>
  <si>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</si>
  <si>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</si>
  <si>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</si>
  <si>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</si>
  <si>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</si>
  <si>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</si>
  <si>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</si>
  <si>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</si>
  <si>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</si>
  <si>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</si>
  <si>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</si>
  <si>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</si>
  <si>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</si>
  <si>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</si>
  <si>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</si>
  <si>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</si>
  <si>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</si>
  <si>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</si>
  <si>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</si>
  <si>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</si>
  <si>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</si>
  <si>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</si>
  <si>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</si>
  <si>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</si>
  <si>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</si>
  <si>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</si>
  <si>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</si>
  <si>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</si>
  <si>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</si>
  <si>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</si>
  <si>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</si>
  <si>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</si>
  <si>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</si>
  <si>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</si>
  <si>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</si>
  <si>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</si>
  <si>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</si>
  <si>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</si>
  <si>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</si>
  <si>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</si>
  <si>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</si>
  <si>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</si>
  <si>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</si>
  <si>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</si>
  <si>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</si>
  <si>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</si>
  <si>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</si>
  <si>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</si>
  <si>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</si>
  <si>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</si>
  <si>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</si>
  <si>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</si>
  <si>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</si>
  <si>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</si>
  <si>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</si>
  <si>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</si>
  <si>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</si>
  <si>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</si>
  <si>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</si>
  <si>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</si>
  <si>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</si>
  <si>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</si>
  <si>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</si>
  <si>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</si>
  <si>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</si>
  <si>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</si>
  <si>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</si>
  <si>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</si>
  <si>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</si>
  <si>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</si>
  <si>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</si>
  <si>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</si>
  <si>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</si>
  <si>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</si>
  <si>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</si>
  <si>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</si>
  <si>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</si>
  <si>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</si>
  <si>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</si>
  <si>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</si>
  <si>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</si>
  <si>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</si>
  <si>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</si>
  <si>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</si>
  <si>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</si>
  <si>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</si>
  <si>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</si>
  <si>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</si>
  <si>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</si>
  <si>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</si>
  <si>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</si>
  <si>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</si>
  <si>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</si>
  <si>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</si>
  <si>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</si>
  <si>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</si>
  <si>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</si>
  <si>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</si>
  <si>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</si>
  <si>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</si>
  <si>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</si>
  <si>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</si>
  <si>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</si>
  <si>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</si>
  <si>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</si>
  <si>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</si>
  <si>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</si>
  <si>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</si>
  <si>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</si>
  <si>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</si>
  <si>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</si>
  <si>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</si>
  <si>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</si>
  <si>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</si>
  <si>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</si>
  <si>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</si>
  <si>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</si>
  <si>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</si>
  <si>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</si>
  <si>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</si>
  <si>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</si>
  <si>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</si>
  <si>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</si>
  <si>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</si>
  <si>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</si>
  <si>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</si>
  <si>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</si>
  <si>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</si>
  <si>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</si>
  <si>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</si>
  <si>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</si>
  <si>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</si>
  <si>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</si>
  <si>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</si>
  <si>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</si>
  <si>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</si>
  <si>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</si>
  <si>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</si>
  <si>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</si>
  <si>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</si>
  <si>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</si>
  <si>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</si>
  <si>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</si>
  <si>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</si>
  <si>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</si>
  <si>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</si>
  <si>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</si>
  <si>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</si>
  <si>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</si>
  <si>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</si>
  <si>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</si>
  <si>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</si>
  <si>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</si>
  <si>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</si>
  <si>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</si>
  <si>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</si>
  <si>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</si>
  <si>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</si>
  <si>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</si>
  <si>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</si>
  <si>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</si>
  <si>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</si>
  <si>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</si>
  <si>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</si>
  <si>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</si>
  <si>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</si>
  <si>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</si>
  <si>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</si>
  <si>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</si>
  <si>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</si>
  <si>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</si>
  <si>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</si>
  <si>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</si>
  <si>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</si>
  <si>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</si>
  <si>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</si>
  <si>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</si>
  <si>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</si>
  <si>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</si>
  <si>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</si>
  <si>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</si>
  <si>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</si>
  <si>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</si>
  <si>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</si>
  <si>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</si>
  <si>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</si>
  <si>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</si>
  <si>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</si>
  <si>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</si>
  <si>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</si>
  <si>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</si>
  <si>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</si>
  <si>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</si>
  <si>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</si>
  <si>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</si>
  <si>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</si>
  <si>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</si>
  <si>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</si>
  <si>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</si>
  <si>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</si>
  <si>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</si>
  <si>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</si>
  <si>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</si>
  <si>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</si>
  <si>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</si>
  <si>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</si>
  <si>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</si>
  <si>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</si>
  <si>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</si>
  <si>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</si>
  <si>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</si>
  <si>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</si>
  <si>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</si>
  <si>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</si>
  <si>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</si>
  <si>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</si>
  <si>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</si>
  <si>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</si>
  <si>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</si>
  <si>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</si>
  <si>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</si>
  <si>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</si>
  <si>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</si>
  <si>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</si>
  <si>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</si>
  <si>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</si>
  <si>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</si>
  <si>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</si>
  <si>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</si>
  <si>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</si>
  <si>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</si>
  <si>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</si>
  <si>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</si>
  <si>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</si>
  <si>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</si>
  <si>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</si>
  <si>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</si>
  <si>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</si>
  <si>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</si>
  <si>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</si>
  <si>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</si>
  <si>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</si>
  <si>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</si>
  <si>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</si>
  <si>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</si>
  <si>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</si>
  <si>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</si>
  <si>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</si>
  <si>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</si>
  <si>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</si>
  <si>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</si>
  <si>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</si>
  <si>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</si>
  <si>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</si>
  <si>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</si>
  <si>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</si>
  <si>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</si>
  <si>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</si>
  <si>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</si>
  <si>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</si>
  <si>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</si>
  <si>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</si>
  <si>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</si>
  <si>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</si>
  <si>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</si>
  <si>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</si>
  <si>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</si>
  <si>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</si>
  <si>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</si>
  <si>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</si>
  <si>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</si>
  <si>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</si>
  <si>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</si>
  <si>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</si>
  <si>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</si>
  <si>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</si>
  <si>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</si>
  <si>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</si>
  <si>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</si>
  <si>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</si>
  <si>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</si>
  <si>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</si>
  <si>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</si>
  <si>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</si>
  <si>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</si>
  <si>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</si>
  <si>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</si>
  <si>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</si>
  <si>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</si>
  <si>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</si>
  <si>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</si>
  <si>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</si>
  <si>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</si>
  <si>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</si>
  <si>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</si>
  <si>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</si>
  <si>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</si>
  <si>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</si>
  <si>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</si>
  <si>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</si>
  <si>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</si>
  <si>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</si>
  <si>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</si>
  <si>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</si>
  <si>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</si>
  <si>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</si>
  <si>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</si>
  <si>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</si>
  <si>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</si>
  <si>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</si>
  <si>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</si>
  <si>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</si>
  <si>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</si>
  <si>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</si>
  <si>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</si>
  <si>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</si>
  <si>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</si>
  <si>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</si>
  <si>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</si>
  <si>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</si>
  <si>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</si>
  <si>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</si>
  <si>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</si>
  <si>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</si>
  <si>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</si>
  <si>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</si>
  <si>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</si>
  <si>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</si>
  <si>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</si>
  <si>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</si>
  <si>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</si>
  <si>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</si>
  <si>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</si>
  <si>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</si>
  <si>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</si>
  <si>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</si>
  <si>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</si>
  <si>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</si>
  <si>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</si>
  <si>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</si>
  <si>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</si>
  <si>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</si>
  <si>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</si>
  <si>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</si>
  <si>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</si>
  <si>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</si>
  <si>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</si>
  <si>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</si>
  <si>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</si>
  <si>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</si>
  <si>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</si>
  <si>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</si>
  <si>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</si>
  <si>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</si>
  <si>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</si>
  <si>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</si>
  <si>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</si>
  <si>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</si>
  <si>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</si>
  <si>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</si>
  <si>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</si>
  <si>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</si>
  <si>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</si>
  <si>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</si>
  <si>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</si>
  <si>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</si>
  <si>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</si>
  <si>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</si>
  <si>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</si>
  <si>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</si>
  <si>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</si>
  <si>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</si>
  <si>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</si>
  <si>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</si>
  <si>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</si>
  <si>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</si>
  <si>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</si>
  <si>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</si>
  <si>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</si>
  <si>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</si>
  <si>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</si>
  <si>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</si>
  <si>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</si>
  <si>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</si>
  <si>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</si>
  <si>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</si>
  <si>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</si>
  <si>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</si>
  <si>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</si>
  <si>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</si>
  <si>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</si>
  <si>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</si>
  <si>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</si>
  <si>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</si>
  <si>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</si>
  <si>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</si>
  <si>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</si>
  <si>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</si>
  <si>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</si>
  <si>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</si>
  <si>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</si>
  <si>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</si>
  <si>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</si>
  <si>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</si>
  <si>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</si>
  <si>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</si>
  <si>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</si>
  <si>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</si>
  <si>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</si>
  <si>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</si>
  <si>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</si>
  <si>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</si>
  <si>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</si>
  <si>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</si>
  <si>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</si>
  <si>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</si>
  <si>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</si>
  <si>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</si>
  <si>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</si>
  <si>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</si>
  <si>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</si>
  <si>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</si>
  <si>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</si>
  <si>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</si>
  <si>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</si>
  <si>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</si>
  <si>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</si>
  <si>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</si>
  <si>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</si>
  <si>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</si>
  <si>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</si>
  <si>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</si>
  <si>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</si>
  <si>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</si>
  <si>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</si>
  <si>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</si>
  <si>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</si>
  <si>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</si>
  <si>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</si>
  <si>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</si>
  <si>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</si>
  <si>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</si>
  <si>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</si>
  <si>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</si>
  <si>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</si>
  <si>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</si>
  <si>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</si>
  <si>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</si>
  <si>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</si>
  <si>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</si>
  <si>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</si>
  <si>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</si>
  <si>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</si>
  <si>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</si>
  <si>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</si>
  <si>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</si>
  <si>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</si>
  <si>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</si>
  <si>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</si>
  <si>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</si>
  <si>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</si>
  <si>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</si>
  <si>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</si>
  <si>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</si>
  <si>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</si>
  <si>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</si>
  <si>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</si>
  <si>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</si>
  <si>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</si>
  <si>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</si>
  <si>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</si>
  <si>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</si>
  <si>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</si>
  <si>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</si>
  <si>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</si>
  <si>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</si>
  <si>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</si>
  <si>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</si>
  <si>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</si>
  <si>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</si>
  <si>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</si>
  <si>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</si>
  <si>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</si>
  <si>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</si>
  <si>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</si>
  <si>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</si>
  <si>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</si>
  <si>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</si>
  <si>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</si>
  <si>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</si>
  <si>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</si>
  <si>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</si>
  <si>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</si>
  <si>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</si>
  <si>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</si>
  <si>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</si>
  <si>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</si>
  <si>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</si>
  <si>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</si>
  <si>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</si>
  <si>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</si>
  <si>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</si>
  <si>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</si>
  <si>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</si>
  <si>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</si>
  <si>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</si>
  <si>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</si>
  <si>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</si>
  <si>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</si>
  <si>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</si>
  <si>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</si>
  <si>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</si>
  <si>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</si>
  <si>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</si>
  <si>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</si>
  <si>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</si>
  <si>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</si>
  <si>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</si>
  <si>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</si>
  <si>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</si>
  <si>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</si>
  <si>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</si>
  <si>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</si>
  <si>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</si>
  <si>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</si>
  <si>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</si>
  <si>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</si>
  <si>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</si>
  <si>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</si>
  <si>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</si>
  <si>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</si>
  <si>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</si>
  <si>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</si>
  <si>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</si>
  <si>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</si>
  <si>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</si>
  <si>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</si>
  <si>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</si>
  <si>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</si>
  <si>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</si>
  <si>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</si>
  <si>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</si>
  <si>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</si>
  <si>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</si>
  <si>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</si>
  <si>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</si>
  <si>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</si>
  <si>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</si>
  <si>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</si>
  <si>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</si>
  <si>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</si>
  <si>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</si>
  <si>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</si>
  <si>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</si>
  <si>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</si>
  <si>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</si>
  <si>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</si>
  <si>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</si>
  <si>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</si>
  <si>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</si>
  <si>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</si>
  <si>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</si>
  <si>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</si>
  <si>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</si>
  <si>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</si>
  <si>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</si>
  <si>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</si>
  <si>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</si>
  <si>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</si>
  <si>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</si>
  <si>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</si>
  <si>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</si>
  <si>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</si>
  <si>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</si>
  <si>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</si>
  <si>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</si>
  <si>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</si>
  <si>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</si>
  <si>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</si>
  <si>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</si>
  <si>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</si>
  <si>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</si>
  <si>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</si>
  <si>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</si>
  <si>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</si>
  <si>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</si>
  <si>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</si>
  <si>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</si>
  <si>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</si>
  <si>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</si>
  <si>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</si>
  <si>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</si>
  <si>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</si>
  <si>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</si>
  <si>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</si>
  <si>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</si>
  <si>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</si>
  <si>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</si>
  <si>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</si>
  <si>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</si>
  <si>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</si>
  <si>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</si>
  <si>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</si>
  <si>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</si>
  <si>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</si>
  <si>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</si>
  <si>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</si>
  <si>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</si>
  <si>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</si>
  <si>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</si>
  <si>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</si>
  <si>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</si>
  <si>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</si>
  <si>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</si>
  <si>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</si>
  <si>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</si>
  <si>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</si>
  <si>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</si>
  <si>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</si>
  <si>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</si>
  <si>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</si>
  <si>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</si>
  <si>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</si>
  <si>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</si>
  <si>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</si>
  <si>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</si>
  <si>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</si>
  <si>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</si>
  <si>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</si>
  <si>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</si>
  <si>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</si>
  <si>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</si>
  <si>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</si>
  <si>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</si>
  <si>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</si>
  <si>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</si>
  <si>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</si>
  <si>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</si>
  <si>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</si>
  <si>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</si>
  <si>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</si>
  <si>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</si>
  <si>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</si>
  <si>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</si>
  <si>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</si>
  <si>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</si>
  <si>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</si>
  <si>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</si>
  <si>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</si>
  <si>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</si>
  <si>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</si>
  <si>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</si>
  <si>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</si>
  <si>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</si>
  <si>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</si>
  <si>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</si>
  <si>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</si>
  <si>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</si>
  <si>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</si>
  <si>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</si>
  <si>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</si>
  <si>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</si>
  <si>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</si>
  <si>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</si>
  <si>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</si>
  <si>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</si>
  <si>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</si>
  <si>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</si>
  <si>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</si>
  <si>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</si>
  <si>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</si>
  <si>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</si>
  <si>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</si>
  <si>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</si>
  <si>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</si>
  <si>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</si>
  <si>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</si>
  <si>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</si>
  <si>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</si>
  <si>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</si>
  <si>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</si>
  <si>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</si>
  <si>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</si>
  <si>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</si>
  <si>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</si>
  <si>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</si>
  <si>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</si>
  <si>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</si>
  <si>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</si>
  <si>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</si>
  <si>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</si>
  <si>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</si>
  <si>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</si>
  <si>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</si>
  <si>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</si>
  <si>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</si>
  <si>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</si>
  <si>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</si>
  <si>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</si>
  <si>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</si>
  <si>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</si>
  <si>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</si>
  <si>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</si>
  <si>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</si>
  <si>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</si>
  <si>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</si>
  <si>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</si>
  <si>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</si>
  <si>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</si>
  <si>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</si>
  <si>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</si>
  <si>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</si>
  <si>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</si>
  <si>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</si>
  <si>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</si>
  <si>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</si>
  <si>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</si>
  <si>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</si>
  <si>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</si>
  <si>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</si>
  <si>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</si>
  <si>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</si>
  <si>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</si>
  <si>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</si>
  <si>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</si>
  <si>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</si>
  <si>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</si>
  <si>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</si>
  <si>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</si>
  <si>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</si>
  <si>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</si>
  <si>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</si>
  <si>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</si>
  <si>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</si>
  <si>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</si>
  <si>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</si>
  <si>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</si>
  <si>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</si>
  <si>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</si>
  <si>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</si>
  <si>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</si>
  <si>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</si>
  <si>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</si>
  <si>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</si>
  <si>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</si>
  <si>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</si>
  <si>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</si>
  <si>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</si>
  <si>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</si>
  <si>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</si>
  <si>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</si>
  <si>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</si>
  <si>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</si>
  <si>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</si>
  <si>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</si>
  <si>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</si>
  <si>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</si>
  <si>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</si>
  <si>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</si>
  <si>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</si>
  <si>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</si>
  <si>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</si>
  <si>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</si>
  <si>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</si>
  <si>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</si>
  <si>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</si>
  <si>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</si>
  <si>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</si>
  <si>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</si>
  <si>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</si>
  <si>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</si>
  <si>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</si>
  <si>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</si>
  <si>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</si>
  <si>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</si>
  <si>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</si>
  <si>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</si>
  <si>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</si>
  <si>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</si>
  <si>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</si>
  <si>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</si>
  <si>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</si>
  <si>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</si>
  <si>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</si>
  <si>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</si>
  <si>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</si>
  <si>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</si>
  <si>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</si>
  <si>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</si>
  <si>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</si>
  <si>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</si>
  <si>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</si>
  <si>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</si>
  <si>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</si>
  <si>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</si>
  <si>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</si>
  <si>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</si>
  <si>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</si>
  <si>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</si>
  <si>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</si>
  <si>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</si>
  <si>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</si>
  <si>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</si>
  <si>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</si>
  <si>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</si>
  <si>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</si>
  <si>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</si>
  <si>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</si>
  <si>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</si>
  <si>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</si>
  <si>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</si>
  <si>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</si>
  <si>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</si>
  <si>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</si>
  <si>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</si>
  <si>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</si>
  <si>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</si>
  <si>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</si>
  <si>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</si>
  <si>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</si>
  <si>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</si>
  <si>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</si>
  <si>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</si>
  <si>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</si>
  <si>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</si>
  <si>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</si>
  <si>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</si>
  <si>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</si>
  <si>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</si>
  <si>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</si>
  <si>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</si>
  <si>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</si>
  <si>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</si>
  <si>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</si>
  <si>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</si>
  <si>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</si>
  <si>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</si>
  <si>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</si>
  <si>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</si>
  <si>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</si>
  <si>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</si>
  <si>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</si>
  <si>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</si>
  <si>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</si>
  <si>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</si>
  <si>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</si>
  <si>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</si>
  <si>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</si>
  <si>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</si>
  <si>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</si>
  <si>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</si>
  <si>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</si>
  <si>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</si>
  <si>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</si>
  <si>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</si>
  <si>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</si>
  <si>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</si>
  <si>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</si>
  <si>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</si>
  <si>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</si>
  <si>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</si>
  <si>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</si>
  <si>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</si>
  <si>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</si>
  <si>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</si>
  <si>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</si>
  <si>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</si>
  <si>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</si>
  <si>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</si>
  <si>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</si>
  <si>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</si>
  <si>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</si>
  <si>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</si>
  <si>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</si>
  <si>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</si>
  <si>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</si>
  <si>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</si>
  <si>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</si>
  <si>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</si>
  <si>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</si>
  <si>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</si>
  <si>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</si>
  <si>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</si>
  <si>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</si>
  <si>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</si>
  <si>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</si>
  <si>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</si>
  <si>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</si>
  <si>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</si>
  <si>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</si>
  <si>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</si>
  <si>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</si>
  <si>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</si>
  <si>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</si>
  <si>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</si>
  <si>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</si>
  <si>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</si>
  <si>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</si>
  <si>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</si>
  <si>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</si>
  <si>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</si>
  <si>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</si>
  <si>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</si>
  <si>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</si>
  <si>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</si>
  <si>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</si>
  <si>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</si>
  <si>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</si>
  <si>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</si>
  <si>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</si>
  <si>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</si>
  <si>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</si>
  <si>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</si>
  <si>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</si>
  <si>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</si>
  <si>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</si>
  <si>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</si>
  <si>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</si>
  <si>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</si>
  <si>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</si>
  <si>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</si>
  <si>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</si>
  <si>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</si>
  <si>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</si>
  <si>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</si>
  <si>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</si>
  <si>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</si>
  <si>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</si>
  <si>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</si>
  <si>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</si>
  <si>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</si>
  <si>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</si>
  <si>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</si>
  <si>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</si>
  <si>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</si>
  <si>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</si>
  <si>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</si>
  <si>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</si>
  <si>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</si>
  <si>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</si>
  <si>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</si>
  <si>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</si>
  <si>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</si>
  <si>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</si>
  <si>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</si>
  <si>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</si>
  <si>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</si>
  <si>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</si>
  <si>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</si>
  <si>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</si>
  <si>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</si>
  <si>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</si>
  <si>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</si>
  <si>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</si>
  <si>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</si>
  <si>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</si>
  <si>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</si>
  <si>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</si>
  <si>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</si>
  <si>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</si>
  <si>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</si>
  <si>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</si>
  <si>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</si>
  <si>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</si>
  <si>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</si>
  <si>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</si>
  <si>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</si>
  <si>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</si>
  <si>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</si>
  <si>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</si>
  <si>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</si>
  <si>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</si>
  <si>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</si>
  <si>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</si>
  <si>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</si>
  <si>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</si>
  <si>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</si>
  <si>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</si>
  <si>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</si>
  <si>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</si>
  <si>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</si>
  <si>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</si>
  <si>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</si>
  <si>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</si>
  <si>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</si>
  <si>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</si>
  <si>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</si>
  <si>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</si>
  <si>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</si>
  <si>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</si>
  <si>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</si>
  <si>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</si>
  <si>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</si>
  <si>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</si>
  <si>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</si>
  <si>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</si>
  <si>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</si>
  <si>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</si>
  <si>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</si>
  <si>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</si>
  <si>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</si>
  <si>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</si>
  <si>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</si>
  <si>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</si>
  <si>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</si>
  <si>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</si>
  <si>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</si>
  <si>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</si>
  <si>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</si>
  <si>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</si>
  <si>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</si>
  <si>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</si>
  <si>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</si>
  <si>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</si>
  <si>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</si>
  <si>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</si>
  <si>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</si>
  <si>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</si>
  <si>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</si>
  <si>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</si>
  <si>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</si>
  <si>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</si>
  <si>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</si>
  <si>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</si>
  <si>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</si>
  <si>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</si>
  <si>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</si>
  <si>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</si>
  <si>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</si>
  <si>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</si>
  <si>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</si>
  <si>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</si>
  <si>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</si>
  <si>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</si>
  <si>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</si>
  <si>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</si>
  <si>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</si>
  <si>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</si>
  <si>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</si>
  <si>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</si>
  <si>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</si>
  <si>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</si>
  <si>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</si>
  <si>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</si>
  <si>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</si>
  <si>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</si>
  <si>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</si>
  <si>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</si>
  <si>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</si>
  <si>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</si>
  <si>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</si>
  <si>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</si>
  <si>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</si>
  <si>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</si>
  <si>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</si>
  <si>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</si>
  <si>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</si>
  <si>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</si>
  <si>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</si>
  <si>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</si>
  <si>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</si>
  <si>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</si>
  <si>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</si>
  <si>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</si>
  <si>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</si>
  <si>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</si>
  <si>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</si>
  <si>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</si>
  <si>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</si>
  <si>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</si>
  <si>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</si>
  <si>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</si>
  <si>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</si>
  <si>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</si>
  <si>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</si>
  <si>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</si>
  <si>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</si>
  <si>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</si>
  <si>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</si>
  <si>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</si>
  <si>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</si>
  <si>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</si>
  <si>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</si>
  <si>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</si>
  <si>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</si>
  <si>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</si>
  <si>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</si>
  <si>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</si>
  <si>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</si>
  <si>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</si>
  <si>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</si>
  <si>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</si>
  <si>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</si>
  <si>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</si>
  <si>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</si>
  <si>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</si>
  <si>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</si>
  <si>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</si>
  <si>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</si>
  <si>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</si>
  <si>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</si>
  <si>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</si>
  <si>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</si>
  <si>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</si>
  <si>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</si>
  <si>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</si>
  <si>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</si>
  <si>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</si>
  <si>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</si>
  <si>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</si>
  <si>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</si>
  <si>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</si>
  <si>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</si>
  <si>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</si>
  <si>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</si>
  <si>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</si>
  <si>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</si>
  <si>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</si>
  <si>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</si>
  <si>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</si>
  <si>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</si>
  <si>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</si>
  <si>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</si>
  <si>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</si>
  <si>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</si>
  <si>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</si>
  <si>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</si>
  <si>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</si>
  <si>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</si>
  <si>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</si>
  <si>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</si>
  <si>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</si>
  <si>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</si>
  <si>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</si>
  <si>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</si>
  <si>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</si>
  <si>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</si>
  <si>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</si>
  <si>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</si>
  <si>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</si>
  <si>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</si>
  <si>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</si>
  <si>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</si>
  <si>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</si>
  <si>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</si>
  <si>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</si>
  <si>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</si>
  <si>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</si>
  <si>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</si>
  <si>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</si>
  <si>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</si>
  <si>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</si>
  <si>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</si>
  <si>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</si>
  <si>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</si>
  <si>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</si>
  <si>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</si>
  <si>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</si>
  <si>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</si>
  <si>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</si>
  <si>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</si>
  <si>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</si>
  <si>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</si>
  <si>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</si>
  <si>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</si>
  <si>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</si>
  <si>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</si>
  <si>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</si>
  <si>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</si>
  <si>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</si>
  <si>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</si>
  <si>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</si>
  <si>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</si>
  <si>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</si>
  <si>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</si>
  <si>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</si>
  <si>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</si>
  <si>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</si>
  <si>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</si>
  <si>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</si>
  <si>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</si>
  <si>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</si>
  <si>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</si>
  <si>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</si>
  <si>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</si>
  <si>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</si>
  <si>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</si>
  <si>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</si>
  <si>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</si>
  <si>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</si>
  <si>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</si>
  <si>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</si>
  <si>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</si>
  <si>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</si>
  <si>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</si>
  <si>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</si>
  <si>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</si>
  <si>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</si>
  <si>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</si>
  <si>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</si>
  <si>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</si>
  <si>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</si>
  <si>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</si>
  <si>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</si>
  <si>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</si>
  <si>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</si>
  <si>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</si>
  <si>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</si>
  <si>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</si>
  <si>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</si>
  <si>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</si>
  <si>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</si>
  <si>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</si>
  <si>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</si>
  <si>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</si>
  <si>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</si>
  <si>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</si>
  <si>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</si>
  <si>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</si>
  <si>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</si>
  <si>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</si>
  <si>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</si>
  <si>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</si>
  <si>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</si>
  <si>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</si>
  <si>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</si>
  <si>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</si>
  <si>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</si>
  <si>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</si>
  <si>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</si>
  <si>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</si>
  <si>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</si>
  <si>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</si>
  <si>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</si>
  <si>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</si>
  <si>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</si>
  <si>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</si>
  <si>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</si>
  <si>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</si>
  <si>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</si>
  <si>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</si>
  <si>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</si>
  <si>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</si>
  <si>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</si>
  <si>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</si>
  <si>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</si>
  <si>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</si>
  <si>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</si>
  <si>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</si>
  <si>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</si>
  <si>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</si>
  <si>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</si>
  <si>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</si>
  <si>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</si>
  <si>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</si>
  <si>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</si>
  <si>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</si>
  <si>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</si>
  <si>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</si>
  <si>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</si>
  <si>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</si>
  <si>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</si>
  <si>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</si>
  <si>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</si>
  <si>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</si>
  <si>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</si>
  <si>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</si>
  <si>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</si>
  <si>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</si>
  <si>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</si>
  <si>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</si>
  <si>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</si>
  <si>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</si>
  <si>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</si>
  <si>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</si>
  <si>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</si>
  <si>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</si>
  <si>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</si>
  <si>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</si>
  <si>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</si>
  <si>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</si>
  <si>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</si>
  <si>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</si>
  <si>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</si>
  <si>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</si>
  <si>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</si>
  <si>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</si>
  <si>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</si>
  <si>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</si>
  <si>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</si>
  <si>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</si>
  <si>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</si>
  <si>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</si>
  <si>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</si>
  <si>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</si>
  <si>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</si>
  <si>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</si>
  <si>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</si>
  <si>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</si>
  <si>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</si>
  <si>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</si>
  <si>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</si>
  <si>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</si>
  <si>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</si>
  <si>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</si>
  <si>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</si>
  <si>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</si>
  <si>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</si>
  <si>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</si>
  <si>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</si>
  <si>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</si>
  <si>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</si>
  <si>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</si>
  <si>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</si>
  <si>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</si>
  <si>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</si>
  <si>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</si>
  <si>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</si>
  <si>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</si>
  <si>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</si>
  <si>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</si>
  <si>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</si>
  <si>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</si>
  <si>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</si>
  <si>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</si>
  <si>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</si>
  <si>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</si>
  <si>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</si>
  <si>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</si>
  <si>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</si>
  <si>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</si>
  <si>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</si>
  <si>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</si>
  <si>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</si>
  <si>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</si>
  <si>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</si>
  <si>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</si>
  <si>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</si>
  <si>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</si>
  <si>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</si>
  <si>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</si>
  <si>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</si>
  <si>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</si>
  <si>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</si>
  <si>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</si>
  <si>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</si>
  <si>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</si>
  <si>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</si>
  <si>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</si>
  <si>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</si>
  <si>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</si>
  <si>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</si>
  <si>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</si>
  <si>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</si>
  <si>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</si>
  <si>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</si>
  <si>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</si>
  <si>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</si>
  <si>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</si>
  <si>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</si>
  <si>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</si>
  <si>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</si>
  <si>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</si>
  <si>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</si>
  <si>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</si>
  <si>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</si>
  <si>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</si>
  <si>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</si>
  <si>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</si>
  <si>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</si>
  <si>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</si>
  <si>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</si>
  <si>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</si>
  <si>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</si>
  <si>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</si>
  <si>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</si>
  <si>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</si>
  <si>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</si>
  <si>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</si>
  <si>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</si>
  <si>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</si>
  <si>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</si>
  <si>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</si>
  <si>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</si>
  <si>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</si>
  <si>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</si>
  <si>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</si>
  <si>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</si>
  <si>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</si>
  <si>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</si>
  <si>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</si>
  <si>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</si>
  <si>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</si>
  <si>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</si>
  <si>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</si>
  <si>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</si>
  <si>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</si>
  <si>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</si>
  <si>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</si>
  <si>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</si>
  <si>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</si>
  <si>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</si>
  <si>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</si>
  <si>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</si>
  <si>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</si>
  <si>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</si>
  <si>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</si>
  <si>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</si>
  <si>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</si>
  <si>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</si>
  <si>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</si>
  <si>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</si>
  <si>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</si>
  <si>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</si>
  <si>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</si>
  <si>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</si>
  <si>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</si>
  <si>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</si>
  <si>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</si>
  <si>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</si>
  <si>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</si>
  <si>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</si>
  <si>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</si>
  <si>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</si>
  <si>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</si>
  <si>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</si>
  <si>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</si>
  <si>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</si>
  <si>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</si>
  <si>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</si>
  <si>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</si>
  <si>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</si>
  <si>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</si>
  <si>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</si>
  <si>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</si>
  <si>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</si>
  <si>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</si>
  <si>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</si>
  <si>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</si>
  <si>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</si>
  <si>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</si>
  <si>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</si>
  <si>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</si>
  <si>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</si>
  <si>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</si>
  <si>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</si>
  <si>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</si>
  <si>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</si>
  <si>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</si>
  <si>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</si>
  <si>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</si>
  <si>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</si>
  <si>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</si>
  <si>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</si>
  <si>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</si>
  <si>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</si>
  <si>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</si>
  <si>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</si>
  <si>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</si>
  <si>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</si>
  <si>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</si>
  <si>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</si>
  <si>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</si>
  <si>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</si>
  <si>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</si>
  <si>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</si>
  <si>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</si>
  <si>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</si>
  <si>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</si>
  <si>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</si>
  <si>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</si>
  <si>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</si>
  <si>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</si>
  <si>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</si>
  <si>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</si>
  <si>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</si>
  <si>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</si>
  <si>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</si>
  <si>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</si>
  <si>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</si>
  <si>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</si>
  <si>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</si>
  <si>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</si>
  <si>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</si>
  <si>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</si>
  <si>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</si>
  <si>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</si>
  <si>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</si>
  <si>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</si>
  <si>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</si>
  <si>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</si>
  <si>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</si>
  <si>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</si>
  <si>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</si>
  <si>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</si>
  <si>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</si>
  <si>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</si>
  <si>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</si>
  <si>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</si>
  <si>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</si>
  <si>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</si>
  <si>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</si>
  <si>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</si>
  <si>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</si>
  <si>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</si>
  <si>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</si>
  <si>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</si>
  <si>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</si>
  <si>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</si>
  <si>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</si>
  <si>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</si>
  <si>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</si>
  <si>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</si>
  <si>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</si>
  <si>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</si>
  <si>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</si>
  <si>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</si>
  <si>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</si>
  <si>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</si>
  <si>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</si>
  <si>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</si>
  <si>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</si>
  <si>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</si>
  <si>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</si>
  <si>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</si>
  <si>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</si>
  <si>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</si>
  <si>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</si>
  <si>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</si>
  <si>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</si>
  <si>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</si>
  <si>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</si>
  <si>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</si>
  <si>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</si>
  <si>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</si>
  <si>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</si>
  <si>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</si>
  <si>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</si>
  <si>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</si>
  <si>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</si>
  <si>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</si>
  <si>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</si>
  <si>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</si>
  <si>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</si>
  <si>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</si>
  <si>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</si>
  <si>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</si>
  <si>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</si>
  <si>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</si>
  <si>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</si>
  <si>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</si>
  <si>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</si>
  <si>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</si>
  <si>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</si>
  <si>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</si>
  <si>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</si>
  <si>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</si>
  <si>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</si>
  <si>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</si>
  <si>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</si>
  <si>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</si>
  <si>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</si>
  <si>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</si>
  <si>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</si>
  <si>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</si>
  <si>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</si>
  <si>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</si>
  <si>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</si>
  <si>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</si>
  <si>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</si>
  <si>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</si>
  <si>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</si>
  <si>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</si>
  <si>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</si>
  <si>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</si>
  <si>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</si>
  <si>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</si>
  <si>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</si>
  <si>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</si>
  <si>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</si>
  <si>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</si>
  <si>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</si>
  <si>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</si>
  <si>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</si>
  <si>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</si>
  <si>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</si>
  <si>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</si>
  <si>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</si>
  <si>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</si>
  <si>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</si>
  <si>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</si>
  <si>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</si>
  <si>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</si>
  <si>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</si>
  <si>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</si>
  <si>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</si>
  <si>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</si>
  <si>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</si>
  <si>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</si>
  <si>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</si>
  <si>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</si>
  <si>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</si>
  <si>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</si>
  <si>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</si>
  <si>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</si>
  <si>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</si>
  <si>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</si>
  <si>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</si>
  <si>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</si>
  <si>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</si>
  <si>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</si>
  <si>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</si>
  <si>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</si>
  <si>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</si>
  <si>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</si>
  <si>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</si>
  <si>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</si>
  <si>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</si>
  <si>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</si>
  <si>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</si>
  <si>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</si>
  <si>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</si>
  <si>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</si>
  <si>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</si>
  <si>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</si>
  <si>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</si>
  <si>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</si>
  <si>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</si>
  <si>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</si>
  <si>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</si>
  <si>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</si>
  <si>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</si>
  <si>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</si>
  <si>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</si>
  <si>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</si>
  <si>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</si>
  <si>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</si>
  <si>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</si>
  <si>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</si>
  <si>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</si>
  <si>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</si>
  <si>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</si>
  <si>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</si>
  <si>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</si>
  <si>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</si>
  <si>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</si>
  <si>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</si>
  <si>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</si>
  <si>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</si>
  <si>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</si>
  <si>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</si>
  <si>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</si>
  <si>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</si>
  <si>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</si>
  <si>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</si>
  <si>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</si>
  <si>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</si>
  <si>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</si>
  <si>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</si>
  <si>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</si>
  <si>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</si>
  <si>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</si>
  <si>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</si>
  <si>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</si>
  <si>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</si>
  <si>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</si>
  <si>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</si>
  <si>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</si>
  <si>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</si>
  <si>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</si>
  <si>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</si>
  <si>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</si>
  <si>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</si>
  <si>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</si>
  <si>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</si>
  <si>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</si>
  <si>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</si>
  <si>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</si>
  <si>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</si>
  <si>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</si>
  <si>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</si>
  <si>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</si>
  <si>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</si>
  <si>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</si>
  <si>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</si>
  <si>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</si>
  <si>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</si>
  <si>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</si>
  <si>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</si>
  <si>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</si>
  <si>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</si>
  <si>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</si>
  <si>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</si>
  <si>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</si>
  <si>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</si>
  <si>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</si>
  <si>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</si>
  <si>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</si>
  <si>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</si>
  <si>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</si>
  <si>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</si>
  <si>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</si>
  <si>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</si>
  <si>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</si>
  <si>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</si>
  <si>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</si>
  <si>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</si>
  <si>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</si>
  <si>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</si>
  <si>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</si>
  <si>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</si>
  <si>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</si>
  <si>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</si>
  <si>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</si>
  <si>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</si>
  <si>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</si>
  <si>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</si>
  <si>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</si>
  <si>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</si>
  <si>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</si>
  <si>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</si>
  <si>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</si>
  <si>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</si>
  <si>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</si>
  <si>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</si>
  <si>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</si>
  <si>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</si>
  <si>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</si>
  <si>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</si>
  <si>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</si>
  <si>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</si>
  <si>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</si>
  <si>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</si>
  <si>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</si>
  <si>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</si>
  <si>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</si>
  <si>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</si>
  <si>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</si>
  <si>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</si>
  <si>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</si>
  <si>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</si>
  <si>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</si>
  <si>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</si>
  <si>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</si>
  <si>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</si>
  <si>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</si>
  <si>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</si>
  <si>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</si>
  <si>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</si>
  <si>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</si>
  <si>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</si>
  <si>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</si>
  <si>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</si>
  <si>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</si>
  <si>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</si>
  <si>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</si>
  <si>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</si>
  <si>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</si>
  <si>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</si>
  <si>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</si>
  <si>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</si>
  <si>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</si>
  <si>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</si>
  <si>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</si>
  <si>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</si>
  <si>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</si>
  <si>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</si>
  <si>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</si>
  <si>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</si>
  <si>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</si>
  <si>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</si>
  <si>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</si>
  <si>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</si>
  <si>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</si>
  <si>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</si>
  <si>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</si>
  <si>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</si>
  <si>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</si>
  <si>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</si>
  <si>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</si>
  <si>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</si>
  <si>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</si>
  <si>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</si>
  <si>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</si>
  <si>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</si>
  <si>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</si>
  <si>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</si>
  <si>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</si>
  <si>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</si>
  <si>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</si>
  <si>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</si>
  <si>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</si>
  <si>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</si>
  <si>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</si>
  <si>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</si>
  <si>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</si>
  <si>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</si>
  <si>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</si>
  <si>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</si>
  <si>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</si>
  <si>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</si>
  <si>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</si>
  <si>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</si>
  <si>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</si>
  <si>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</si>
  <si>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</si>
  <si>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</si>
  <si>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</si>
  <si>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</si>
  <si>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</si>
  <si>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</si>
  <si>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</si>
  <si>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</si>
  <si>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</si>
  <si>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</si>
  <si>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</si>
  <si>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</si>
  <si>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</si>
  <si>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</si>
  <si>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</si>
  <si>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</si>
  <si>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</si>
  <si>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</si>
  <si>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</si>
  <si>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</si>
  <si>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</si>
  <si>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</si>
  <si>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</si>
  <si>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</si>
  <si>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</si>
  <si>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</si>
  <si>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</si>
  <si>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</si>
  <si>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</si>
  <si>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</si>
  <si>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</si>
  <si>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</si>
  <si>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</si>
  <si>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</si>
  <si>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</si>
  <si>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</si>
  <si>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</si>
  <si>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</si>
  <si>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</si>
  <si>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</si>
  <si>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</si>
  <si>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</si>
  <si>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</si>
  <si>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</si>
  <si>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</si>
  <si>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</si>
  <si>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</si>
  <si>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</si>
  <si>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</si>
  <si>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</si>
  <si>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</si>
  <si>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</si>
  <si>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</si>
  <si>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</si>
  <si>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</si>
  <si>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</si>
  <si>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</si>
  <si>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</si>
  <si>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</si>
  <si>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</si>
  <si>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</si>
  <si>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</si>
  <si>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</si>
  <si>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</si>
  <si>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</si>
  <si>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</si>
  <si>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</si>
  <si>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</si>
  <si>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</si>
  <si>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</si>
  <si>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</si>
  <si>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</si>
  <si>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</si>
  <si>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</si>
  <si>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</si>
  <si>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</si>
  <si>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</si>
  <si>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</si>
  <si>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</si>
  <si>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</si>
  <si>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</si>
  <si>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</si>
  <si>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</si>
  <si>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</si>
  <si>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</si>
  <si>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</si>
  <si>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</si>
  <si>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</si>
  <si>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</si>
  <si>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</si>
  <si>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</si>
  <si>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</si>
  <si>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</si>
  <si>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</si>
  <si>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</si>
  <si>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</si>
  <si>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</si>
  <si>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</si>
  <si>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</si>
  <si>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</si>
  <si>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</si>
  <si>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</si>
  <si>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</si>
  <si>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</si>
  <si>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</si>
  <si>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</si>
  <si>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</si>
  <si>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</si>
  <si>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</si>
  <si>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</si>
  <si>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</si>
  <si>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</si>
  <si>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</si>
  <si>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</si>
  <si>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</si>
  <si>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</si>
  <si>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</si>
  <si>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</si>
  <si>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</si>
  <si>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</si>
  <si>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</si>
  <si>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</si>
  <si>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</si>
  <si>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</si>
  <si>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</si>
  <si>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</si>
  <si>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</si>
  <si>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</si>
  <si>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</si>
  <si>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</si>
  <si>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</si>
  <si>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</si>
  <si>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</si>
  <si>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</si>
  <si>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</si>
  <si>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</si>
  <si>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</si>
  <si>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</si>
  <si>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</si>
  <si>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</si>
  <si>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</si>
  <si>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</si>
  <si>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</si>
  <si>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</si>
  <si>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</si>
  <si>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</si>
  <si>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</si>
  <si>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</si>
  <si>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</si>
  <si>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</si>
  <si>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</si>
  <si>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</si>
  <si>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</si>
  <si>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</si>
  <si>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</si>
  <si>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</si>
  <si>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</si>
  <si>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</si>
  <si>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</si>
  <si>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</si>
  <si>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</si>
  <si>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</si>
  <si>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</si>
  <si>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</si>
  <si>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</si>
  <si>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</si>
  <si>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</si>
  <si>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</si>
  <si>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</si>
  <si>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</si>
  <si>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</si>
  <si>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</si>
  <si>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</si>
  <si>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</si>
  <si>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</si>
  <si>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</si>
  <si>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</si>
  <si>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</si>
  <si>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</si>
  <si>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</si>
  <si>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</si>
  <si>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</si>
  <si>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</si>
  <si>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</si>
  <si>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</si>
  <si>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</si>
  <si>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</si>
  <si>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</si>
  <si>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</si>
  <si>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</si>
  <si>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</si>
  <si>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</si>
  <si>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</si>
  <si>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</si>
  <si>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</si>
  <si>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</si>
  <si>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</si>
  <si>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</si>
  <si>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</si>
  <si>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</si>
  <si>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</si>
  <si>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</si>
  <si>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</si>
  <si>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</si>
  <si>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</si>
  <si>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</si>
  <si>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</si>
  <si>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</si>
  <si>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</si>
  <si>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</si>
  <si>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</si>
  <si>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</si>
  <si>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</si>
  <si>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</si>
  <si>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</si>
  <si>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</si>
  <si>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</si>
  <si>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</si>
  <si>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</si>
  <si>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</si>
  <si>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</si>
  <si>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</si>
  <si>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</si>
  <si>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</si>
  <si>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</si>
  <si>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</si>
  <si>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</si>
  <si>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</si>
  <si>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</si>
  <si>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</si>
  <si>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</si>
  <si>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</si>
  <si>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</si>
  <si>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</si>
  <si>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</si>
  <si>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</si>
  <si>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</si>
  <si>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</si>
  <si>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</si>
  <si>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</si>
  <si>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</si>
  <si>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</si>
  <si>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</si>
  <si>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</si>
  <si>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</si>
  <si>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</si>
  <si>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</si>
  <si>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</si>
  <si>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</si>
  <si>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</si>
  <si>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</si>
  <si>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</si>
  <si>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</si>
  <si>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</si>
  <si>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</si>
  <si>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</si>
  <si>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</si>
  <si>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</si>
  <si>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</si>
  <si>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</si>
  <si>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</si>
  <si>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</si>
  <si>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</si>
  <si>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</si>
  <si>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</si>
  <si>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</si>
  <si>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</si>
  <si>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</si>
  <si>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</si>
  <si>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</si>
  <si>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</si>
  <si>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</si>
  <si>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</si>
  <si>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</si>
  <si>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</si>
  <si>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</si>
  <si>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</si>
  <si>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</si>
  <si>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</si>
  <si>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</si>
  <si>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</si>
  <si>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</si>
  <si>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</si>
  <si>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</si>
  <si>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</si>
  <si>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</si>
  <si>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</si>
  <si>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</si>
  <si>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</si>
  <si>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</si>
  <si>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</si>
  <si>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</si>
  <si>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</si>
  <si>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</si>
  <si>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</si>
  <si>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</si>
  <si>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</si>
  <si>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</si>
  <si>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</si>
  <si>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</si>
  <si>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</si>
  <si>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</si>
  <si>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</si>
  <si>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</si>
  <si>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</si>
  <si>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</si>
  <si>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</si>
  <si>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</si>
  <si>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</si>
  <si>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</si>
  <si>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</si>
  <si>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</si>
  <si>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</si>
  <si>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</si>
  <si>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</si>
  <si>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</si>
  <si>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</si>
  <si>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</si>
  <si>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</si>
  <si>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</si>
  <si>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</si>
  <si>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</si>
  <si>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</si>
  <si>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</si>
  <si>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</si>
  <si>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</si>
  <si>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</si>
  <si>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</si>
  <si>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</si>
  <si>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</si>
  <si>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</si>
  <si>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</si>
  <si>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</si>
  <si>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</si>
  <si>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</si>
  <si>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</si>
  <si>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</si>
  <si>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</si>
  <si>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</si>
  <si>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</si>
  <si>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</si>
  <si>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</si>
  <si>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</si>
  <si>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</si>
  <si>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</si>
  <si>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</si>
  <si>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</si>
  <si>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</si>
  <si>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</si>
  <si>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</si>
  <si>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</si>
  <si>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</si>
  <si>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</si>
  <si>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</si>
  <si>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</si>
  <si>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</si>
  <si>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</si>
  <si>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</si>
  <si>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</si>
  <si>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</si>
  <si>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</si>
  <si>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</si>
  <si>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</si>
  <si>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</si>
  <si>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</si>
  <si>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</si>
  <si>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</si>
  <si>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</si>
  <si>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</si>
  <si>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</si>
  <si>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</si>
  <si>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</si>
  <si>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</si>
  <si>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</si>
  <si>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</si>
  <si>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</si>
  <si>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</si>
  <si>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</si>
  <si>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</si>
  <si>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</si>
  <si>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</si>
  <si>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</si>
  <si>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</si>
  <si>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</si>
  <si>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</si>
  <si>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</si>
  <si>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</si>
  <si>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</si>
  <si>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</si>
  <si>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</si>
  <si>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</si>
  <si>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</si>
  <si>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</si>
  <si>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</si>
  <si>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</si>
  <si>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</si>
  <si>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</si>
  <si>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</si>
  <si>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</si>
  <si>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</si>
  <si>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</si>
  <si>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</si>
  <si>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</si>
  <si>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</si>
  <si>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</si>
  <si>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</si>
  <si>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</si>
  <si>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</si>
  <si>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</si>
  <si>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</si>
  <si>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</si>
  <si>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</si>
  <si>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</si>
  <si>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</si>
  <si>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</si>
  <si>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</si>
  <si>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</si>
  <si>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</si>
  <si>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</si>
  <si>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</si>
  <si>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</si>
  <si>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</si>
  <si>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</si>
  <si>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</si>
  <si>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</si>
  <si>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</si>
  <si>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</si>
  <si>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</si>
  <si>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</si>
  <si>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</si>
  <si>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</si>
  <si>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</si>
  <si>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</si>
  <si>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</si>
  <si>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</si>
  <si>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</si>
  <si>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</si>
  <si>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</si>
  <si>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</si>
  <si>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</si>
  <si>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</si>
  <si>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</si>
  <si>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</si>
  <si>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</si>
  <si>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</si>
  <si>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</si>
  <si>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</si>
  <si>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</si>
  <si>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</si>
  <si>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</si>
  <si>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</si>
  <si>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</si>
  <si>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</si>
  <si>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</si>
  <si>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</si>
  <si>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</si>
  <si>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</si>
  <si>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</si>
  <si>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</si>
  <si>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</si>
  <si>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</si>
  <si>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</si>
  <si>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</si>
  <si>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</si>
  <si>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</si>
  <si>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</si>
  <si>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</si>
  <si>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</si>
  <si>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</si>
  <si>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</si>
  <si>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</si>
  <si>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</si>
  <si>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</si>
  <si>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</si>
  <si>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</si>
  <si>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</si>
  <si>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</si>
  <si>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</si>
  <si>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</si>
  <si>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</si>
  <si>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</si>
  <si>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</si>
  <si>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</si>
  <si>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</si>
  <si>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</si>
  <si>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</si>
  <si>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</si>
  <si>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</si>
  <si>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</si>
  <si>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</si>
  <si>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</si>
  <si>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</si>
  <si>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</si>
  <si>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</si>
  <si>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</si>
  <si>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</si>
  <si>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</si>
  <si>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</si>
  <si>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</si>
  <si>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</si>
  <si>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</si>
  <si>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</si>
  <si>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</si>
  <si>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</si>
  <si>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</si>
  <si>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</si>
  <si>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</si>
  <si>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</si>
  <si>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</si>
  <si>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</si>
  <si>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</si>
  <si>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</si>
  <si>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</si>
  <si>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</si>
  <si>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</si>
  <si>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</si>
  <si>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</si>
  <si>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</si>
  <si>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</si>
  <si>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</si>
  <si>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</si>
  <si>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</si>
  <si>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</si>
  <si>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</si>
  <si>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</si>
  <si>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</si>
  <si>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</si>
  <si>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</si>
  <si>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</si>
  <si>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</si>
  <si>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</si>
  <si>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</si>
  <si>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</si>
  <si>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</si>
  <si>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</si>
  <si>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</si>
  <si>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</si>
  <si>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</si>
  <si>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</si>
  <si>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</si>
  <si>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</si>
  <si>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</si>
  <si>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</si>
  <si>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</si>
  <si>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</si>
  <si>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</si>
  <si>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</si>
  <si>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</si>
  <si>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</si>
  <si>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</si>
  <si>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</si>
  <si>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</si>
  <si>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</si>
  <si>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</si>
  <si>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</si>
  <si>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</si>
  <si>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</si>
  <si>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</si>
  <si>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</si>
  <si>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</si>
  <si>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</si>
  <si>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</si>
  <si>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</si>
  <si>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</si>
  <si>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</si>
  <si>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</si>
  <si>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</si>
  <si>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</si>
  <si>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</si>
  <si>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</si>
  <si>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</si>
  <si>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</si>
  <si>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</si>
  <si>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</si>
  <si>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</si>
  <si>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</si>
  <si>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</si>
  <si>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</si>
  <si>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</si>
  <si>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</si>
  <si>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</si>
  <si>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</si>
  <si>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</si>
  <si>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</si>
  <si>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</si>
  <si>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</si>
  <si>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</si>
  <si>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</si>
  <si>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</si>
  <si>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</si>
  <si>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</si>
  <si>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</si>
  <si>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</si>
  <si>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</si>
  <si>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</si>
  <si>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</si>
  <si>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</si>
  <si>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</si>
  <si>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</si>
  <si>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</si>
  <si>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</si>
  <si>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</si>
  <si>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</si>
  <si>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</si>
  <si>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</si>
  <si>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</si>
  <si>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</si>
  <si>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</si>
  <si>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</si>
  <si>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</si>
  <si>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</si>
  <si>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</si>
  <si>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</si>
  <si>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</si>
  <si>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</si>
  <si>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</si>
  <si>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</si>
  <si>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</si>
  <si>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</si>
  <si>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</si>
  <si>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</si>
  <si>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</si>
  <si>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</si>
  <si>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</si>
  <si>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</si>
  <si>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</si>
  <si>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</si>
  <si>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</si>
  <si>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</si>
  <si>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</si>
  <si>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</si>
  <si>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</si>
  <si>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</si>
  <si>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</si>
  <si>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</si>
  <si>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</si>
  <si>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</si>
  <si>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</si>
  <si>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</si>
  <si>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</si>
  <si>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</si>
  <si>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</si>
  <si>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</si>
  <si>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</si>
  <si>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</si>
  <si>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</si>
  <si>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</si>
  <si>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</si>
  <si>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</si>
  <si>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</si>
  <si>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</si>
  <si>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</si>
  <si>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</si>
  <si>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</si>
  <si>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</si>
  <si>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</si>
  <si>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</si>
  <si>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</si>
  <si>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</si>
  <si>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</si>
  <si>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</si>
  <si>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</si>
  <si>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</si>
  <si>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</si>
  <si>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</si>
  <si>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</si>
  <si>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</si>
  <si>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</si>
  <si>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</si>
  <si>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</si>
  <si>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</si>
  <si>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</si>
  <si>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</si>
  <si>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</si>
  <si>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</si>
  <si>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</si>
  <si>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</si>
  <si>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</si>
  <si>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</si>
  <si>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</si>
  <si>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</si>
  <si>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</si>
  <si>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</si>
  <si>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</si>
  <si>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</si>
  <si>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</si>
  <si>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</si>
  <si>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</si>
  <si>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</si>
  <si>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</si>
  <si>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</si>
  <si>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</si>
  <si>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</si>
  <si>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</si>
  <si>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</si>
  <si>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</si>
  <si>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</si>
  <si>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</si>
  <si>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</si>
  <si>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</si>
  <si>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</si>
  <si>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</si>
  <si>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</si>
  <si>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</si>
  <si>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</si>
  <si>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</si>
  <si>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</si>
  <si>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</si>
  <si>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</si>
  <si>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</si>
  <si>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</si>
  <si>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</si>
  <si>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</si>
  <si>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</si>
  <si>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</si>
  <si>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</si>
  <si>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</si>
  <si>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</si>
  <si>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</si>
  <si>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</si>
  <si>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</si>
  <si>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</si>
  <si>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</si>
  <si>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</si>
  <si>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</si>
  <si>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</si>
  <si>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</si>
  <si>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</si>
  <si>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</si>
  <si>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</si>
  <si>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</si>
  <si>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</si>
  <si>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</si>
  <si>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</si>
  <si>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</si>
  <si>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</si>
  <si>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</si>
  <si>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</si>
  <si>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</si>
  <si>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</si>
  <si>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</si>
  <si>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</si>
  <si>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</si>
  <si>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</si>
  <si>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</si>
  <si>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</si>
  <si>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</si>
  <si>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</si>
  <si>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</si>
  <si>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</si>
  <si>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</si>
  <si>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</si>
  <si>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</si>
  <si>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</si>
  <si>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</si>
  <si>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</si>
  <si>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</si>
  <si>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</si>
  <si>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</si>
  <si>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</si>
  <si>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</si>
  <si>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</si>
  <si>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</si>
  <si>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</si>
  <si>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</si>
  <si>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</si>
  <si>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</si>
  <si>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</si>
  <si>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</si>
  <si>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</si>
  <si>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</si>
  <si>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</si>
  <si>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</si>
  <si>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</si>
  <si>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</si>
  <si>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</si>
  <si>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</si>
  <si>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</si>
  <si>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</si>
  <si>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</si>
  <si>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</si>
  <si>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</si>
  <si>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</si>
  <si>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</si>
  <si>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</si>
  <si>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</si>
  <si>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</si>
  <si>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</si>
  <si>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</si>
  <si>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</si>
  <si>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</si>
  <si>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</si>
  <si>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</si>
  <si>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</si>
  <si>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</si>
  <si>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</si>
  <si>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</si>
  <si>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</si>
  <si>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</si>
  <si>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</si>
  <si>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</si>
  <si>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</si>
  <si>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</si>
  <si>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</si>
  <si>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</si>
  <si>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</si>
  <si>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</si>
  <si>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</si>
  <si>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</si>
  <si>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</si>
  <si>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</si>
  <si>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</si>
  <si>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</si>
  <si>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</si>
  <si>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</si>
  <si>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</si>
  <si>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</si>
  <si>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</si>
  <si>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</si>
  <si>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</si>
  <si>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</si>
  <si>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</si>
  <si>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</si>
  <si>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</si>
  <si>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</si>
  <si>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</si>
  <si>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</si>
  <si>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</si>
  <si>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</si>
  <si>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</si>
  <si>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</si>
  <si>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</si>
  <si>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</si>
  <si>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</si>
  <si>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</si>
  <si>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</si>
  <si>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</si>
  <si>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</si>
  <si>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</si>
  <si>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</si>
  <si>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</si>
  <si>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</si>
  <si>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</si>
  <si>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</si>
  <si>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</si>
  <si>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</si>
  <si>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</si>
  <si>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</si>
  <si>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</si>
  <si>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</si>
  <si>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</si>
  <si>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</si>
  <si>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</si>
  <si>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</si>
  <si>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</si>
  <si>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</si>
  <si>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</si>
  <si>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</si>
  <si>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</si>
  <si>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</si>
  <si>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</si>
  <si>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</si>
  <si>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</si>
  <si>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</si>
  <si>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</si>
  <si>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</si>
  <si>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</si>
  <si>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</si>
  <si>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</si>
  <si>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</si>
  <si>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</si>
  <si>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</si>
  <si>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</si>
  <si>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</si>
  <si>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</si>
  <si>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</si>
  <si>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</si>
  <si>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</si>
  <si>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</si>
  <si>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</si>
  <si>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</si>
  <si>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</si>
  <si>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</si>
  <si>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</si>
  <si>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</si>
  <si>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</si>
  <si>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</si>
  <si>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</si>
  <si>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</si>
  <si>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</si>
  <si>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</si>
  <si>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</si>
  <si>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</si>
  <si>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</si>
  <si>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</si>
  <si>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</si>
  <si>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</si>
  <si>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</si>
  <si>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</si>
  <si>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</si>
  <si>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</si>
  <si>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</si>
  <si>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</si>
  <si>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</si>
  <si>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</si>
  <si>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</si>
  <si>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</si>
  <si>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</si>
  <si>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</si>
  <si>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</si>
  <si>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</si>
  <si>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</si>
  <si>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</si>
  <si>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</si>
  <si>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</si>
  <si>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</si>
  <si>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</si>
  <si>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</si>
  <si>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</si>
  <si>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</si>
  <si>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</si>
  <si>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</si>
  <si>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</si>
  <si>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</si>
  <si>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</si>
  <si>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</si>
  <si>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</si>
  <si>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</si>
  <si>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</si>
  <si>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</si>
  <si>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</si>
  <si>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</si>
  <si>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</si>
  <si>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</si>
  <si>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</si>
  <si>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</si>
  <si>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</si>
  <si>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</si>
  <si>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</si>
  <si>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</si>
  <si>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</si>
  <si>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</si>
  <si>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</si>
  <si>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</si>
  <si>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</si>
  <si>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</si>
  <si>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</si>
  <si>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</si>
  <si>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</si>
  <si>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</si>
  <si>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</si>
  <si>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</si>
  <si>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</si>
  <si>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</si>
  <si>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</si>
  <si>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</si>
  <si>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</si>
  <si>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</si>
  <si>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</si>
  <si>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</si>
  <si>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</si>
  <si>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</si>
  <si>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</si>
  <si>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</si>
  <si>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</si>
  <si>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</si>
  <si>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</si>
  <si>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</si>
  <si>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</si>
  <si>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</si>
  <si>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</si>
  <si>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</si>
  <si>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</si>
  <si>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</si>
  <si>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</si>
  <si>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</si>
  <si>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</si>
  <si>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</si>
  <si>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</si>
  <si>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</si>
  <si>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</si>
  <si>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</si>
  <si>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</si>
  <si>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</si>
  <si>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</si>
  <si>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</si>
  <si>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</si>
  <si>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</si>
  <si>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</si>
  <si>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</si>
  <si>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</si>
  <si>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</si>
  <si>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</si>
  <si>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</si>
  <si>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</si>
  <si>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</si>
  <si>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</si>
  <si>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</si>
  <si>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</si>
  <si>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</si>
  <si>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</si>
  <si>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</si>
  <si>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</si>
  <si>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</si>
  <si>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</si>
  <si>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</si>
  <si>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</si>
  <si>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</si>
  <si>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</si>
  <si>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</si>
  <si>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</si>
  <si>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</si>
  <si>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</si>
  <si>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</si>
  <si>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</si>
  <si>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</si>
  <si>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</si>
  <si>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</si>
  <si>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</si>
  <si>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</si>
  <si>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</si>
  <si>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</si>
  <si>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</si>
  <si>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</si>
  <si>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</si>
  <si>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</si>
  <si>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</si>
  <si>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</si>
  <si>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</si>
  <si>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</si>
  <si>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</si>
  <si>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</si>
  <si>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</si>
  <si>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</si>
  <si>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</si>
  <si>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</si>
  <si>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</si>
  <si>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</si>
  <si>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</si>
  <si>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</si>
  <si>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</si>
  <si>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</si>
  <si>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</si>
  <si>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</si>
  <si>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</si>
  <si>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</si>
  <si>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</si>
  <si>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</si>
  <si>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</si>
  <si>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</si>
  <si>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</si>
  <si>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</si>
  <si>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</si>
  <si>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</si>
  <si>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</si>
  <si>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</si>
  <si>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</si>
  <si>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</si>
  <si>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</si>
  <si>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</si>
  <si>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</si>
  <si>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</si>
  <si>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</si>
  <si>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</si>
  <si>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</si>
  <si>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</si>
  <si>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</si>
  <si>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</si>
  <si>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</si>
  <si>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</si>
  <si>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</si>
  <si>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</si>
  <si>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</si>
  <si>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</si>
  <si>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</si>
  <si>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</si>
  <si>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</si>
  <si>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</si>
  <si>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</si>
  <si>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</si>
  <si>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</si>
  <si>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</si>
  <si>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</si>
  <si>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</si>
  <si>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</si>
  <si>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</si>
  <si>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</si>
  <si>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</si>
  <si>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</si>
  <si>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</si>
  <si>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</si>
  <si>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</si>
  <si>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</si>
  <si>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</si>
  <si>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</si>
  <si>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</si>
  <si>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</si>
  <si>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</si>
  <si>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</si>
  <si>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</si>
  <si>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</si>
  <si>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</si>
  <si>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</si>
  <si>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</si>
  <si>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</si>
  <si>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</si>
  <si>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</si>
  <si>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</si>
  <si>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</si>
  <si>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</si>
  <si>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</si>
  <si>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</si>
  <si>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</si>
  <si>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</si>
  <si>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</si>
  <si>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</si>
  <si>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</si>
  <si>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</si>
  <si>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</si>
  <si>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</si>
  <si>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</si>
  <si>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</si>
  <si>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</si>
  <si>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</si>
  <si>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</si>
  <si>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</si>
  <si>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</si>
  <si>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</si>
  <si>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</si>
  <si>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</si>
  <si>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</si>
  <si>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</si>
  <si>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</si>
  <si>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</si>
  <si>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</si>
  <si>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</si>
  <si>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</si>
  <si>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</si>
  <si>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</si>
  <si>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</si>
  <si>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</si>
  <si>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</si>
  <si>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</si>
  <si>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</si>
  <si>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</si>
  <si>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</si>
  <si>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</si>
  <si>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</si>
  <si>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</si>
  <si>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</si>
  <si>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</si>
  <si>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</si>
  <si>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</si>
  <si>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</si>
  <si>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</si>
  <si>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</si>
  <si>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</si>
  <si>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</si>
  <si>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</si>
  <si>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</si>
  <si>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</si>
  <si>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</si>
  <si>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</si>
  <si>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</si>
  <si>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</si>
  <si>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</si>
  <si>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</si>
  <si>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</si>
  <si>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</si>
  <si>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</si>
  <si>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</si>
  <si>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</si>
  <si>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</si>
  <si>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</si>
  <si>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</si>
  <si>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</si>
  <si>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</si>
  <si>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</si>
  <si>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</si>
  <si>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</si>
  <si>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</si>
  <si>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</si>
  <si>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</si>
  <si>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</si>
  <si>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</si>
  <si>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</si>
  <si>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</si>
  <si>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</si>
  <si>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</si>
  <si>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</si>
  <si>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</si>
  <si>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</si>
  <si>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</si>
  <si>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</si>
  <si>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</si>
  <si>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</si>
  <si>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</si>
  <si>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</si>
  <si>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</si>
  <si>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</si>
  <si>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</si>
  <si>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</si>
  <si>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</si>
  <si>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</si>
  <si>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</si>
  <si>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</si>
  <si>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</si>
  <si>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</si>
  <si>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</si>
  <si>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</si>
  <si>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</si>
  <si>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</si>
  <si>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</si>
  <si>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</si>
  <si>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</si>
  <si>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</si>
  <si>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</si>
  <si>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</si>
  <si>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</si>
  <si>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</si>
  <si>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</si>
  <si>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</si>
  <si>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</si>
  <si>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</si>
  <si>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</si>
  <si>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</si>
  <si>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</si>
  <si>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</si>
  <si>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</si>
  <si>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</si>
  <si>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</si>
  <si>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</si>
  <si>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</si>
  <si>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</si>
  <si>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</si>
  <si>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</si>
  <si>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</si>
  <si>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</si>
  <si>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</si>
  <si>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</si>
  <si>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</si>
  <si>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</si>
  <si>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</si>
  <si>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</si>
  <si>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</si>
  <si>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</si>
  <si>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</si>
  <si>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</si>
  <si>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</si>
  <si>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</si>
  <si>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</si>
  <si>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</si>
  <si>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</si>
  <si>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</si>
  <si>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</si>
  <si>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</si>
  <si>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</si>
  <si>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</si>
  <si>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</si>
  <si>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</si>
  <si>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</si>
  <si>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</si>
  <si>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</si>
  <si>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</si>
  <si>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</si>
  <si>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</si>
  <si>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</si>
  <si>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</si>
  <si>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</si>
  <si>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</si>
  <si>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</si>
  <si>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</si>
  <si>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</si>
  <si>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</si>
  <si>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</si>
  <si>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</si>
  <si>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</si>
  <si>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</si>
  <si>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</si>
  <si>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</si>
  <si>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</si>
  <si>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</si>
  <si>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</si>
  <si>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</si>
  <si>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</si>
  <si>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</si>
  <si>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</si>
  <si>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</si>
  <si>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</si>
  <si>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</si>
  <si>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</si>
  <si>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</si>
  <si>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</si>
  <si>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</si>
  <si>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</si>
  <si>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</si>
  <si>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</si>
  <si>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</si>
  <si>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</si>
  <si>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</si>
  <si>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</si>
  <si>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</si>
  <si>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</si>
  <si>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</si>
  <si>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</si>
  <si>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</si>
  <si>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</si>
  <si>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</si>
  <si>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</si>
  <si>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</si>
  <si>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</si>
  <si>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</si>
  <si>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</si>
  <si>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</si>
  <si>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</si>
  <si>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</si>
  <si>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</si>
  <si>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</si>
  <si>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</si>
  <si>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</si>
  <si>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</si>
  <si>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</si>
  <si>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</si>
  <si>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</si>
  <si>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</si>
  <si>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</si>
  <si>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</si>
  <si>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</si>
  <si>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</si>
  <si>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</si>
  <si>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</si>
  <si>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</si>
  <si>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</si>
  <si>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</si>
  <si>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</si>
  <si>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</si>
  <si>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</si>
  <si>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</si>
  <si>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</si>
  <si>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</si>
  <si>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</si>
  <si>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</si>
  <si>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</si>
  <si>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</si>
  <si>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</si>
  <si>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</si>
  <si>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</si>
  <si>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</si>
  <si>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</si>
  <si>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</si>
  <si>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</si>
  <si>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</si>
  <si>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</si>
  <si>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</si>
  <si>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</si>
  <si>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</si>
  <si>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</si>
  <si>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</si>
  <si>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</si>
  <si>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</si>
  <si>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</si>
  <si>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</si>
  <si>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</si>
  <si>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</si>
  <si>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</si>
  <si>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</si>
  <si>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</si>
  <si>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</si>
  <si>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</si>
  <si>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</si>
  <si>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</si>
  <si>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</si>
  <si>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</si>
  <si>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</si>
  <si>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</si>
  <si>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</si>
  <si>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</si>
  <si>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</si>
  <si>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</si>
  <si>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</si>
  <si>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</si>
  <si>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</si>
  <si>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</si>
  <si>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</si>
  <si>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</si>
  <si>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</si>
  <si>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</si>
  <si>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</si>
  <si>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</si>
  <si>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</si>
  <si>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</si>
  <si>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</si>
  <si>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</si>
  <si>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</si>
  <si>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</si>
  <si>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</si>
  <si>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</si>
  <si>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</si>
  <si>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</si>
  <si>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</si>
  <si>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</si>
  <si>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</si>
  <si>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</si>
  <si>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</si>
  <si>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</si>
  <si>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</si>
  <si>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</si>
  <si>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</si>
  <si>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</si>
  <si>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</si>
  <si>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</si>
  <si>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</si>
  <si>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</si>
  <si>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</si>
  <si>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</si>
  <si>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</si>
  <si>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</si>
  <si>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</si>
  <si>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</si>
  <si>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</si>
  <si>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</si>
  <si>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</si>
  <si>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</si>
  <si>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</si>
  <si>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</si>
  <si>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</si>
  <si>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</si>
  <si>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</si>
  <si>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</si>
  <si>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</si>
  <si>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</si>
  <si>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</si>
  <si>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</si>
  <si>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</si>
  <si>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</si>
  <si>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</si>
  <si>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</si>
  <si>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</si>
  <si>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</si>
  <si>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</si>
  <si>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</si>
  <si>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</si>
  <si>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</si>
  <si>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</si>
  <si>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</si>
  <si>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</si>
  <si>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</si>
  <si>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</si>
  <si>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</si>
  <si>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</si>
  <si>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</si>
  <si>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</si>
  <si>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</si>
  <si>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</si>
  <si>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</si>
  <si>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</si>
  <si>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</si>
  <si>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</si>
  <si>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</si>
  <si>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</si>
  <si>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</si>
  <si>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</si>
  <si>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</si>
  <si>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</si>
  <si>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</si>
  <si>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</si>
  <si>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</si>
  <si>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</si>
  <si>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</si>
  <si>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</si>
  <si>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</si>
  <si>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</si>
  <si>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</si>
  <si>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</si>
  <si>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</si>
  <si>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</si>
  <si>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</si>
  <si>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</si>
  <si>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</si>
  <si>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</si>
  <si>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</si>
  <si>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</si>
  <si>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</si>
  <si>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</si>
  <si>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</si>
  <si>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</si>
  <si>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</si>
  <si>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</si>
  <si>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</si>
  <si>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</si>
  <si>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</si>
  <si>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</si>
  <si>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</si>
  <si>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</si>
  <si>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</si>
  <si>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</si>
  <si>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</si>
  <si>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</si>
  <si>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</si>
  <si>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</si>
  <si>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</si>
  <si>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</si>
  <si>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</si>
  <si>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</si>
  <si>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</si>
  <si>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</si>
  <si>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</si>
  <si>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</si>
  <si>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</si>
  <si>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</si>
  <si>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</si>
  <si>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</si>
  <si>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</si>
  <si>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</si>
  <si>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</si>
  <si>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</si>
  <si>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</si>
  <si>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</si>
  <si>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</si>
  <si>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</si>
  <si>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</si>
  <si>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</si>
  <si>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</si>
  <si>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</si>
  <si>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</si>
  <si>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</si>
  <si>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</si>
  <si>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</si>
  <si>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</si>
  <si>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</si>
  <si>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</si>
  <si>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</si>
  <si>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</si>
  <si>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</si>
  <si>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</si>
  <si>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</si>
  <si>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</si>
  <si>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</si>
  <si>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</si>
  <si>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</si>
  <si>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</si>
  <si>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</si>
  <si>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</si>
  <si>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</si>
  <si>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</si>
  <si>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</si>
  <si>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</si>
  <si>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</si>
  <si>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</si>
  <si>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</si>
  <si>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</si>
  <si>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</si>
  <si>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</si>
  <si>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</si>
  <si>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</si>
  <si>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</si>
  <si>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</si>
  <si>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</si>
  <si>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</si>
  <si>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</si>
  <si>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</si>
  <si>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</si>
  <si>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</si>
  <si>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</si>
  <si>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</si>
  <si>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</si>
  <si>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</si>
  <si>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</si>
  <si>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</si>
  <si>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</si>
  <si>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</si>
  <si>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</si>
  <si>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</si>
  <si>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</si>
  <si>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</si>
  <si>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</si>
  <si>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</si>
  <si>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</si>
  <si>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</si>
  <si>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</si>
  <si>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</si>
  <si>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</si>
  <si>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</si>
  <si>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</si>
  <si>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</si>
  <si>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</si>
  <si>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</si>
  <si>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</si>
  <si>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</si>
  <si>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</si>
  <si>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</si>
  <si>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</si>
  <si>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</si>
  <si>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</si>
  <si>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</si>
  <si>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</si>
  <si>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</si>
  <si>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</si>
  <si>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</si>
  <si>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</si>
  <si>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</si>
  <si>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</si>
  <si>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</si>
  <si>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</si>
  <si>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</si>
  <si>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</si>
  <si>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</si>
  <si>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</si>
  <si>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</si>
  <si>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</si>
  <si>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</si>
  <si>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</si>
  <si>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</si>
  <si>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</si>
  <si>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</si>
  <si>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</si>
  <si>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</si>
  <si>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</si>
  <si>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</si>
  <si>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</si>
  <si>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</si>
  <si>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</si>
  <si>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</si>
  <si>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</si>
  <si>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</si>
  <si>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</si>
  <si>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</si>
  <si>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</si>
  <si>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</si>
  <si>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</si>
  <si>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</si>
  <si>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</si>
  <si>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</si>
  <si>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</si>
  <si>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</si>
  <si>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</si>
  <si>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</si>
  <si>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</si>
  <si>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</si>
  <si>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</si>
  <si>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</si>
  <si>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</si>
  <si>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</si>
  <si>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</si>
  <si>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</si>
  <si>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</si>
  <si>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</si>
  <si>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</si>
  <si>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</si>
  <si>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</si>
  <si>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</si>
  <si>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</si>
  <si>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</si>
  <si>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</si>
  <si>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</si>
  <si>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</si>
  <si>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</si>
  <si>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</si>
  <si>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</si>
  <si>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</si>
  <si>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</si>
  <si>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</si>
  <si>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</si>
  <si>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</si>
  <si>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</si>
  <si>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</si>
  <si>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</si>
  <si>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</si>
  <si>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</si>
  <si>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</si>
  <si>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</si>
  <si>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</si>
  <si>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</si>
  <si>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</si>
  <si>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</si>
  <si>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</si>
  <si>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</si>
  <si>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</si>
  <si>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</si>
  <si>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</si>
  <si>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</si>
  <si>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</si>
  <si>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</si>
  <si>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</si>
  <si>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</si>
  <si>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</si>
  <si>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</si>
  <si>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</si>
  <si>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</si>
  <si>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</si>
  <si>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</si>
  <si>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</si>
  <si>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</si>
  <si>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</si>
  <si>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</si>
  <si>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</si>
  <si>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</si>
  <si>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</si>
  <si>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</si>
  <si>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</si>
  <si>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</si>
  <si>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</si>
  <si>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</si>
  <si>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</si>
  <si>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</si>
  <si>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</si>
  <si>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</si>
  <si>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</si>
  <si>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</si>
  <si>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</si>
  <si>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</si>
  <si>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</si>
  <si>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</si>
  <si>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</si>
  <si>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</si>
  <si>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</si>
  <si>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</si>
  <si>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</si>
  <si>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</si>
  <si>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</si>
  <si>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</si>
  <si>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</si>
  <si>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</si>
  <si>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</si>
  <si>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</si>
  <si>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</si>
  <si>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</si>
  <si>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</si>
  <si>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</si>
  <si>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</si>
  <si>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</si>
  <si>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</si>
  <si>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</si>
  <si>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</si>
  <si>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</si>
  <si>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</si>
  <si>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</si>
  <si>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</si>
  <si>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</si>
  <si>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</si>
  <si>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</si>
  <si>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</si>
  <si>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</si>
  <si>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</si>
  <si>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</si>
  <si>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</si>
  <si>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</si>
  <si>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</si>
  <si>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</si>
  <si>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</si>
  <si>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</si>
  <si>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</si>
  <si>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</si>
  <si>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</si>
  <si>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</si>
  <si>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</si>
  <si>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</si>
  <si>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</si>
  <si>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</si>
  <si>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</si>
  <si>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</si>
  <si>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</si>
  <si>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</si>
  <si>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</si>
  <si>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</si>
  <si>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</si>
  <si>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</si>
  <si>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</si>
  <si>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</si>
  <si>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</si>
  <si>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</si>
  <si>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</si>
  <si>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</si>
  <si>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</si>
  <si>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</si>
  <si>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</si>
  <si>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</si>
  <si>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</si>
  <si>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</si>
  <si>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</si>
  <si>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</si>
  <si>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</si>
  <si>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</si>
  <si>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</si>
  <si>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</si>
  <si>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</si>
  <si>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</si>
  <si>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</si>
  <si>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</si>
  <si>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</si>
  <si>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</si>
  <si>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</si>
  <si>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</si>
  <si>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</si>
  <si>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</si>
  <si>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</si>
  <si>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</si>
  <si>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</si>
  <si>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</si>
  <si>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</si>
  <si>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</si>
  <si>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</si>
  <si>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</si>
  <si>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</si>
  <si>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</si>
  <si>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</si>
  <si>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</si>
  <si>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</si>
  <si>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</si>
  <si>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</si>
  <si>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</si>
  <si>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</si>
  <si>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</si>
  <si>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</si>
  <si>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</si>
  <si>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</si>
  <si>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</si>
  <si>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</si>
  <si>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</si>
  <si>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</si>
  <si>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</si>
  <si>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</si>
  <si>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</si>
  <si>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</si>
  <si>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</si>
  <si>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</si>
  <si>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</si>
  <si>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</si>
  <si>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</si>
  <si>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</si>
  <si>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</si>
  <si>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</si>
  <si>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</si>
  <si>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</si>
  <si>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</si>
  <si>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</si>
  <si>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</si>
  <si>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</si>
  <si>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</si>
  <si>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</si>
  <si>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</si>
  <si>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</si>
  <si>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</si>
  <si>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</si>
  <si>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</si>
  <si>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</si>
  <si>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</si>
  <si>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</si>
  <si>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</si>
  <si>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</si>
  <si>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</si>
  <si>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</si>
  <si>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</si>
  <si>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</si>
  <si>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</si>
  <si>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</si>
  <si>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</si>
  <si>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</si>
  <si>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</si>
  <si>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</si>
  <si>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</si>
  <si>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</si>
  <si>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</si>
  <si>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</si>
  <si>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</si>
  <si>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</si>
  <si>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</si>
  <si>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</si>
  <si>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</si>
  <si>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</si>
  <si>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</si>
  <si>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</si>
  <si>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</si>
  <si>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</si>
  <si>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</si>
  <si>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</si>
  <si>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</si>
  <si>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</si>
  <si>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</si>
  <si>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</si>
  <si>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</si>
  <si>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</si>
  <si>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</si>
  <si>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</si>
  <si>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</si>
  <si>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</si>
  <si>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</si>
  <si>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</si>
  <si>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</si>
  <si>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</si>
  <si>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</si>
  <si>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</si>
  <si>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</si>
  <si>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</si>
  <si>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</si>
  <si>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</si>
  <si>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</si>
  <si>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</si>
  <si>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</si>
  <si>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</si>
  <si>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</si>
  <si>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</si>
  <si>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</si>
  <si>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</si>
  <si>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</si>
  <si>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</si>
  <si>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</si>
  <si>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</si>
  <si>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</si>
  <si>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</si>
  <si>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</si>
  <si>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</si>
  <si>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</si>
  <si>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</si>
  <si>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</si>
  <si>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</si>
  <si>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</si>
  <si>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</si>
  <si>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</si>
  <si>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</si>
  <si>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</si>
  <si>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</si>
  <si>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</si>
  <si>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</si>
  <si>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</si>
  <si>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</si>
  <si>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</si>
  <si>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</si>
  <si>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</si>
  <si>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</si>
  <si>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</si>
  <si>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</si>
  <si>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</si>
  <si>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</si>
  <si>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</si>
  <si>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</si>
  <si>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</si>
  <si>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</si>
  <si>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</si>
  <si>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</si>
  <si>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</si>
  <si>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</si>
  <si>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</si>
  <si>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</si>
  <si>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</si>
  <si>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</si>
  <si>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</si>
  <si>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</si>
  <si>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</si>
  <si>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</si>
  <si>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</si>
  <si>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</si>
  <si>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</si>
  <si>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</si>
  <si>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</si>
  <si>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</si>
  <si>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</si>
  <si>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</si>
  <si>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</si>
  <si>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</si>
  <si>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</si>
  <si>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</si>
  <si>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</si>
  <si>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</si>
  <si>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</si>
  <si>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</si>
  <si>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</si>
  <si>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</si>
  <si>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</si>
  <si>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</si>
  <si>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</si>
  <si>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</si>
  <si>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</si>
  <si>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</si>
  <si>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</si>
  <si>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</si>
  <si>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</si>
  <si>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</si>
  <si>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</si>
  <si>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</si>
  <si>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</si>
  <si>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</si>
  <si>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</si>
  <si>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</si>
  <si>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</si>
  <si>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</si>
  <si>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</si>
  <si>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</si>
  <si>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</si>
  <si>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</si>
  <si>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</si>
  <si>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</si>
  <si>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</si>
  <si>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</si>
  <si>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</si>
  <si>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</si>
  <si>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</si>
  <si>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</si>
  <si>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</si>
  <si>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</si>
  <si>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</si>
  <si>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</si>
  <si>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</si>
  <si>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</si>
  <si>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</si>
  <si>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</si>
  <si>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</si>
  <si>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</si>
  <si>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</si>
  <si>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</si>
  <si>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</si>
  <si>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</si>
  <si>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</si>
  <si>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</si>
  <si>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</si>
  <si>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</si>
  <si>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</si>
  <si>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</si>
  <si>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</si>
  <si>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</si>
  <si>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</si>
  <si>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</si>
  <si>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</si>
  <si>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</si>
  <si>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</si>
  <si>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</si>
  <si>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</si>
  <si>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</si>
  <si>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</si>
  <si>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</si>
  <si>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</si>
  <si>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</si>
  <si>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</si>
  <si>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</si>
  <si>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</si>
  <si>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</si>
  <si>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</si>
  <si>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</si>
  <si>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</si>
  <si>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</si>
  <si>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</si>
  <si>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</si>
  <si>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</si>
  <si>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</si>
  <si>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</si>
  <si>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</si>
  <si>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</si>
  <si>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</si>
  <si>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</si>
  <si>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</si>
  <si>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</si>
  <si>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</si>
  <si>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</si>
  <si>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</si>
  <si>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</si>
  <si>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</si>
  <si>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</si>
  <si>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</si>
  <si>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</si>
  <si>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</si>
  <si>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</si>
  <si>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</si>
  <si>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</si>
  <si>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</si>
  <si>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</si>
  <si>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</si>
  <si>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</si>
  <si>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</si>
  <si>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</si>
  <si>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</si>
  <si>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</si>
  <si>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</si>
  <si>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</si>
  <si>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</si>
  <si>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</si>
  <si>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</si>
  <si>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</si>
  <si>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</si>
  <si>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</si>
  <si>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</si>
  <si>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</si>
  <si>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</si>
  <si>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</si>
  <si>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</si>
  <si>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</si>
  <si>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</si>
  <si>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</si>
  <si>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</si>
  <si>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</si>
  <si>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</si>
  <si>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</si>
  <si>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</si>
  <si>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</si>
  <si>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</si>
  <si>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</si>
  <si>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</si>
  <si>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</si>
  <si>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</si>
  <si>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</si>
  <si>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</si>
  <si>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</si>
  <si>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</si>
  <si>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</si>
  <si>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</si>
  <si>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</si>
  <si>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</si>
  <si>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</si>
  <si>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</si>
  <si>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</si>
  <si>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</si>
  <si>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</si>
  <si>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</si>
  <si>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</si>
  <si>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</si>
  <si>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</si>
  <si>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</si>
  <si>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</si>
  <si>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</si>
  <si>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</si>
  <si>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</si>
  <si>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</si>
  <si>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</si>
  <si>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</si>
  <si>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</si>
  <si>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</si>
  <si>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</si>
  <si>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</si>
  <si>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</si>
  <si>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</si>
  <si>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</si>
  <si>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</si>
  <si>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</si>
  <si>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</si>
  <si>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</si>
  <si>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</si>
  <si>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</si>
  <si>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</si>
  <si>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</si>
  <si>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</si>
  <si>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</si>
  <si>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</si>
  <si>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</si>
  <si>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</si>
  <si>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</si>
  <si>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</si>
  <si>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</si>
  <si>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</si>
  <si>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</si>
  <si>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</si>
  <si>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</si>
  <si>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</si>
  <si>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</si>
  <si>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</si>
  <si>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</si>
  <si>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</si>
  <si>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</si>
  <si>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</si>
  <si>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</si>
  <si>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</si>
  <si>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</si>
  <si>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</si>
  <si>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</si>
  <si>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</si>
  <si>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</si>
  <si>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</si>
  <si>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</si>
  <si>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</si>
  <si>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</si>
  <si>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</si>
  <si>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</si>
  <si>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</si>
  <si>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</si>
  <si>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</si>
  <si>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</si>
  <si>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</si>
  <si>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</si>
  <si>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</si>
  <si>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</si>
  <si>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</si>
  <si>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</si>
  <si>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</si>
  <si>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</si>
  <si>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</si>
  <si>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</si>
  <si>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</si>
  <si>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</si>
  <si>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</si>
  <si>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</si>
  <si>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</si>
  <si>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</si>
  <si>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</si>
  <si>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</si>
  <si>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</si>
  <si>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</si>
  <si>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</si>
  <si>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</si>
  <si>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</si>
  <si>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</si>
  <si>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</si>
  <si>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</si>
  <si>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</si>
  <si>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</si>
  <si>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</si>
  <si>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</si>
  <si>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</si>
  <si>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</si>
  <si>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</si>
  <si>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</si>
  <si>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</si>
  <si>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</si>
  <si>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</si>
  <si>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</si>
  <si>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</si>
  <si>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</si>
  <si>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</si>
  <si>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</si>
  <si>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</si>
  <si>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</si>
  <si>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</si>
  <si>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</si>
  <si>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</si>
  <si>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</si>
  <si>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</si>
  <si>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</si>
  <si>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</si>
  <si>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</si>
  <si>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</si>
  <si>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</si>
  <si>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</si>
  <si>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</si>
  <si>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</si>
  <si>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</si>
  <si>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</si>
  <si>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</si>
  <si>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</si>
  <si>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</si>
  <si>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</si>
  <si>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</si>
  <si>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</si>
  <si>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</si>
  <si>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</si>
  <si>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</si>
  <si>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</si>
  <si>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</si>
  <si>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</si>
  <si>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</si>
  <si>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</si>
  <si>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</si>
  <si>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</si>
  <si>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</si>
  <si>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</si>
  <si>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</si>
  <si>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</si>
  <si>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</si>
  <si>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</si>
  <si>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</si>
  <si>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</si>
  <si>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</si>
  <si>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</si>
  <si>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</si>
  <si>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</si>
  <si>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</si>
  <si>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</si>
  <si>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</si>
  <si>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</si>
  <si>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</si>
  <si>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</si>
  <si>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</si>
  <si>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</si>
  <si>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</si>
  <si>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</si>
  <si>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</si>
  <si>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</si>
  <si>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</si>
  <si>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</si>
  <si>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</si>
  <si>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</si>
  <si>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</si>
  <si>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</si>
  <si>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</si>
  <si>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</si>
  <si>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</si>
  <si>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</si>
  <si>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</si>
  <si>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</si>
  <si>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</si>
  <si>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</si>
  <si>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</si>
  <si>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</si>
  <si>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</si>
  <si>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</si>
  <si>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</si>
  <si>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</si>
  <si>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</si>
  <si>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</si>
  <si>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</si>
  <si>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</si>
  <si>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</si>
  <si>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</si>
  <si>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</si>
  <si>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</si>
  <si>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</si>
  <si>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</si>
  <si>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</si>
  <si>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</si>
  <si>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</si>
  <si>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</si>
  <si>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</si>
  <si>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</si>
  <si>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</si>
  <si>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</si>
  <si>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</si>
  <si>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</si>
  <si>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</si>
  <si>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</si>
  <si>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</si>
  <si>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</si>
  <si>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</si>
  <si>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</si>
  <si>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</si>
  <si>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</si>
  <si>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</si>
  <si>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</si>
  <si>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</si>
  <si>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</si>
  <si>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</si>
  <si>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</si>
  <si>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</si>
  <si>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</si>
  <si>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</si>
  <si>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</si>
  <si>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</si>
  <si>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</si>
  <si>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</si>
  <si>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</si>
  <si>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</si>
  <si>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</si>
  <si>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</si>
  <si>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</si>
  <si>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</si>
  <si>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</si>
  <si>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</si>
  <si>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</si>
  <si>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</si>
  <si>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</si>
  <si>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</si>
  <si>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</si>
  <si>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</si>
  <si>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</si>
  <si>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</si>
  <si>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</si>
  <si>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</si>
  <si>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</si>
  <si>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</si>
  <si>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</si>
  <si>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</si>
  <si>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</si>
  <si>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</si>
  <si>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</si>
  <si>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</si>
  <si>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</si>
  <si>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</si>
  <si>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</si>
  <si>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</si>
  <si>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</si>
  <si>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</si>
  <si>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</si>
  <si>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</si>
  <si>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</si>
  <si>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</si>
  <si>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</si>
  <si>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</si>
  <si>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</si>
  <si>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</si>
  <si>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</si>
  <si>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</si>
  <si>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</si>
  <si>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</si>
  <si>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</si>
  <si>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</si>
  <si>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</si>
  <si>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</si>
  <si>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</si>
  <si>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</si>
  <si>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</si>
  <si>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</si>
  <si>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</si>
  <si>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</si>
  <si>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</si>
  <si>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</si>
  <si>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</si>
  <si>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</si>
  <si>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</si>
  <si>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</si>
  <si>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</si>
  <si>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</si>
  <si>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</si>
  <si>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</si>
  <si>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</si>
  <si>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</si>
  <si>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</si>
  <si>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</si>
  <si>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</si>
  <si>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</si>
  <si>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</si>
  <si>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</si>
  <si>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</si>
  <si>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</si>
  <si>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</si>
  <si>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</si>
  <si>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</si>
  <si>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</si>
  <si>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</si>
  <si>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</si>
  <si>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</si>
  <si>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</si>
  <si>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</si>
  <si>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</si>
  <si>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</si>
  <si>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</si>
  <si>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</si>
  <si>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</si>
  <si>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</si>
  <si>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</si>
  <si>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</si>
  <si>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</si>
  <si>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</si>
  <si>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</si>
  <si>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</si>
  <si>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</si>
  <si>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</si>
  <si>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</si>
  <si>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</si>
  <si>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</si>
  <si>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</si>
  <si>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</si>
  <si>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</si>
  <si>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</si>
  <si>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</si>
  <si>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</si>
  <si>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</si>
  <si>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</si>
  <si>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</si>
  <si>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</si>
  <si>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</si>
  <si>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</si>
  <si>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</si>
  <si>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</si>
  <si>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</si>
  <si>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</si>
  <si>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</si>
  <si>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</si>
  <si>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</si>
  <si>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</si>
  <si>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</si>
  <si>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</si>
  <si>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</si>
  <si>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</si>
  <si>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</si>
  <si>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</si>
  <si>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</si>
  <si>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</si>
  <si>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</si>
  <si>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</si>
  <si>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</si>
  <si>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</si>
  <si>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</si>
  <si>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</si>
  <si>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</si>
  <si>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</si>
  <si>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</si>
  <si>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</si>
  <si>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</si>
  <si>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</si>
  <si>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</si>
  <si>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</si>
  <si>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</si>
  <si>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</si>
  <si>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</si>
  <si>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</si>
  <si>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</si>
  <si>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</si>
  <si>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</si>
  <si>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</si>
  <si>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</si>
  <si>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</si>
  <si>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</si>
  <si>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</si>
  <si>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</si>
  <si>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</si>
  <si>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</si>
  <si>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</si>
  <si>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</si>
  <si>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</si>
  <si>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</si>
  <si>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</si>
  <si>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</si>
  <si>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</si>
  <si>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</si>
  <si>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</si>
  <si>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</si>
  <si>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</si>
  <si>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</si>
  <si>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</si>
  <si>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</si>
  <si>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</si>
  <si>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</si>
  <si>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</si>
  <si>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</si>
  <si>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</si>
  <si>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</si>
  <si>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</si>
  <si>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</si>
  <si>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</si>
  <si>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</si>
  <si>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</si>
  <si>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</si>
  <si>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</si>
  <si>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</si>
  <si>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</si>
  <si>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</si>
  <si>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</si>
  <si>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</si>
  <si>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</si>
  <si>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</si>
  <si>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</si>
  <si>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</si>
  <si>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</si>
  <si>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</si>
  <si>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</si>
  <si>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</si>
  <si>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</si>
  <si>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</si>
  <si>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</si>
  <si>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</si>
  <si>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</si>
  <si>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</si>
  <si>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</si>
  <si>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</si>
  <si>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</si>
  <si>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</si>
  <si>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</si>
  <si>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</si>
  <si>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</si>
  <si>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</si>
  <si>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</si>
  <si>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</si>
  <si>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</si>
  <si>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</si>
  <si>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</si>
  <si>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</si>
  <si>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</si>
  <si>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</si>
  <si>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</si>
  <si>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</si>
  <si>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</si>
  <si>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</si>
  <si>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</si>
  <si>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</si>
  <si>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</si>
  <si>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</si>
  <si>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</si>
  <si>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</si>
  <si>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</si>
  <si>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</si>
  <si>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</si>
  <si>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</si>
  <si>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</si>
  <si>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</si>
  <si>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</si>
  <si>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</si>
  <si>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</si>
  <si>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</si>
  <si>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</si>
  <si>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</si>
  <si>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</si>
  <si>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</si>
  <si>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</si>
  <si>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</si>
  <si>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</si>
  <si>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</si>
  <si>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</si>
  <si>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</si>
  <si>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</si>
  <si>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</si>
  <si>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</si>
  <si>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</si>
  <si>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</si>
  <si>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</si>
  <si>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</si>
  <si>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</si>
  <si>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</si>
  <si>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</si>
  <si>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</si>
  <si>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</si>
  <si>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</si>
  <si>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</si>
  <si>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</si>
  <si>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</si>
  <si>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</si>
  <si>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</si>
  <si>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</si>
  <si>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</si>
  <si>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</si>
  <si>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</si>
  <si>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</si>
  <si>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</si>
  <si>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</si>
  <si>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</si>
  <si>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</si>
  <si>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</si>
  <si>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</si>
  <si>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</si>
  <si>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</si>
  <si>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</si>
  <si>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</si>
  <si>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</si>
  <si>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</si>
  <si>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</si>
  <si>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</si>
  <si>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</si>
  <si>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</si>
  <si>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</si>
  <si>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</si>
  <si>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</si>
  <si>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</si>
  <si>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</si>
  <si>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</si>
  <si>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</si>
  <si>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</si>
  <si>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</si>
  <si>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</si>
  <si>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</si>
  <si>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</si>
  <si>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</si>
  <si>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</si>
  <si>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</si>
  <si>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</si>
  <si>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</si>
  <si>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</si>
  <si>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</si>
  <si>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</si>
  <si>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</si>
  <si>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</si>
  <si>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</si>
  <si>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</si>
  <si>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</si>
  <si>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</si>
  <si>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</si>
  <si>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</si>
  <si>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</si>
  <si>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</si>
  <si>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</si>
  <si>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</si>
  <si>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</si>
  <si>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</si>
  <si>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</si>
  <si>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</si>
  <si>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</si>
  <si>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</si>
  <si>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</si>
  <si>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</si>
  <si>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</si>
  <si>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</si>
  <si>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</si>
  <si>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</si>
  <si>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</si>
  <si>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</si>
  <si>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</si>
  <si>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</si>
  <si>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</si>
  <si>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</si>
  <si>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</si>
  <si>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</si>
  <si>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</si>
  <si>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</si>
  <si>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</si>
  <si>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</si>
  <si>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</si>
  <si>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</si>
  <si>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</si>
  <si>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</si>
  <si>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</si>
  <si>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</si>
  <si>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</si>
  <si>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</si>
  <si>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</si>
  <si>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</si>
  <si>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</si>
  <si>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</si>
  <si>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</si>
  <si>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</si>
  <si>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</si>
  <si>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</si>
  <si>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</si>
  <si>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</si>
  <si>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</si>
  <si>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</si>
  <si>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</si>
  <si>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</si>
  <si>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</si>
  <si>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</si>
  <si>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</si>
  <si>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</si>
  <si>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</si>
  <si>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</si>
  <si>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</si>
  <si>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</si>
  <si>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</si>
  <si>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</si>
  <si>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</si>
  <si>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</si>
  <si>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</si>
  <si>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</si>
  <si>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</si>
  <si>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</si>
  <si>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</si>
  <si>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</si>
  <si>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</si>
  <si>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</si>
  <si>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</si>
  <si>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</si>
  <si>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</si>
  <si>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</si>
  <si>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</si>
  <si>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</si>
  <si>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</si>
  <si>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</si>
  <si>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</si>
  <si>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</si>
  <si>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</si>
  <si>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</si>
  <si>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</si>
  <si>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</si>
  <si>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</si>
  <si>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</si>
  <si>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</si>
  <si>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</si>
  <si>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</si>
  <si>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</si>
  <si>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</si>
  <si>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</si>
  <si>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</si>
  <si>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</si>
  <si>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</si>
  <si>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</si>
  <si>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</si>
  <si>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</si>
  <si>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</si>
  <si>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</si>
  <si>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</si>
  <si>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</si>
  <si>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</si>
  <si>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</si>
  <si>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</si>
  <si>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</si>
  <si>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</si>
  <si>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</si>
  <si>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</si>
  <si>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</si>
  <si>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</si>
  <si>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</si>
  <si>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</si>
  <si>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</si>
  <si>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</si>
  <si>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</si>
  <si>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</si>
  <si>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</si>
  <si>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</si>
  <si>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</si>
  <si>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</si>
  <si>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</si>
  <si>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</si>
  <si>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</si>
  <si>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</si>
  <si>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</si>
  <si>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</si>
  <si>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</si>
  <si>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</si>
  <si>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</si>
  <si>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</si>
  <si>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</si>
  <si>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</si>
  <si>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</si>
  <si>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</si>
  <si>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</si>
  <si>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</si>
  <si>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</si>
  <si>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</si>
  <si>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</si>
  <si>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</si>
  <si>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</si>
  <si>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</si>
  <si>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</si>
  <si>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</si>
  <si>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</si>
  <si>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</si>
  <si>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</si>
  <si>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</si>
  <si>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</si>
  <si>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</si>
  <si>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</si>
  <si>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</si>
  <si>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</si>
  <si>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</si>
  <si>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</si>
  <si>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</si>
  <si>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</si>
  <si>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</si>
  <si>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</si>
  <si>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</si>
  <si>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</si>
  <si>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</si>
  <si>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</si>
  <si>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</si>
  <si>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</si>
  <si>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</si>
  <si>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</si>
  <si>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</si>
  <si>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</si>
  <si>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</si>
  <si>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</si>
  <si>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</si>
  <si>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</si>
  <si>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</si>
  <si>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</si>
  <si>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</si>
  <si>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</si>
  <si>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</si>
  <si>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</si>
  <si>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</si>
  <si>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</si>
  <si>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</si>
  <si>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</si>
  <si>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</si>
  <si>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</si>
  <si>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</si>
  <si>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</si>
  <si>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</si>
  <si>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</si>
  <si>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</si>
  <si>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</si>
  <si>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</si>
  <si>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</si>
  <si>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</si>
  <si>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</si>
  <si>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</si>
  <si>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</si>
  <si>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</si>
  <si>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</si>
  <si>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</si>
  <si>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</si>
  <si>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</si>
  <si>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</si>
  <si>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</si>
  <si>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</si>
  <si>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</si>
  <si>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</si>
  <si>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</si>
  <si>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</si>
  <si>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</si>
  <si>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</si>
  <si>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</si>
  <si>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</si>
  <si>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</si>
  <si>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</si>
  <si>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</si>
  <si>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</si>
  <si>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</si>
  <si>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</si>
  <si>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</si>
  <si>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</si>
  <si>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</si>
  <si>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</si>
  <si>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</si>
  <si>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</si>
  <si>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</si>
  <si>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</si>
  <si>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</si>
  <si>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</si>
  <si>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</si>
  <si>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</si>
  <si>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</si>
  <si>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</si>
  <si>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</si>
  <si>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</si>
  <si>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</si>
  <si>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</si>
  <si>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</si>
  <si>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</si>
  <si>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</si>
  <si>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</si>
  <si>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</si>
  <si>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</si>
  <si>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</si>
  <si>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</si>
  <si>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</si>
  <si>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</si>
  <si>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</si>
  <si>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</si>
  <si>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</si>
  <si>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</si>
  <si>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</si>
  <si>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</si>
  <si>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</si>
  <si>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</si>
  <si>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</si>
  <si>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</si>
  <si>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</si>
  <si>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</si>
  <si>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</si>
  <si>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</si>
  <si>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</si>
  <si>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</si>
  <si>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</si>
  <si>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</si>
  <si>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</si>
  <si>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</si>
  <si>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</si>
  <si>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</si>
  <si>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</si>
  <si>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</si>
  <si>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</si>
  <si>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</si>
  <si>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</si>
  <si>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</si>
  <si>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</si>
  <si>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</si>
  <si>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</si>
  <si>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</si>
  <si>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</si>
  <si>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</si>
  <si>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</si>
  <si>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</si>
  <si>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</si>
  <si>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</si>
  <si>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</si>
  <si>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</si>
  <si>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</si>
  <si>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</si>
  <si>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</si>
  <si>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</si>
  <si>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</si>
  <si>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</si>
  <si>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</si>
  <si>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</si>
  <si>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</si>
  <si>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</si>
  <si>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</si>
  <si>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</si>
  <si>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</si>
  <si>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</si>
  <si>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</si>
  <si>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</si>
  <si>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</si>
  <si>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</si>
  <si>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</si>
  <si>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</si>
  <si>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</si>
  <si>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</si>
  <si>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</si>
  <si>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</si>
  <si>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</si>
  <si>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</si>
  <si>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</si>
  <si>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</si>
  <si>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</si>
  <si>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</si>
  <si>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</si>
  <si>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</si>
  <si>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</si>
  <si>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</si>
  <si>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</si>
  <si>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</si>
  <si>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</si>
  <si>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</si>
  <si>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</si>
  <si>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</si>
  <si>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</si>
  <si>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</si>
  <si>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</si>
  <si>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</si>
  <si>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</si>
  <si>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</si>
  <si>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</si>
  <si>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</si>
  <si>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</si>
  <si>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</si>
  <si>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</si>
  <si>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</si>
  <si>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</si>
  <si>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</si>
  <si>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</si>
  <si>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</si>
  <si>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</si>
  <si>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</si>
  <si>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</si>
  <si>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</si>
  <si>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</si>
  <si>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</si>
  <si>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</si>
  <si>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</si>
  <si>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</si>
  <si>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</si>
  <si>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</si>
  <si>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</si>
  <si>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</si>
  <si>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</si>
  <si>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</si>
  <si>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</si>
  <si>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</si>
  <si>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</si>
  <si>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</si>
  <si>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</si>
  <si>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</si>
  <si>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</si>
  <si>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</si>
  <si>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</si>
  <si>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</si>
  <si>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</si>
  <si>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</si>
  <si>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</si>
  <si>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</si>
  <si>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</si>
  <si>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</si>
  <si>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</si>
  <si>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</si>
  <si>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</si>
  <si>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</si>
  <si>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</si>
  <si>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</si>
  <si>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</si>
  <si>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</si>
  <si>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</si>
  <si>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</si>
  <si>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</si>
  <si>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</si>
  <si>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</si>
  <si>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</si>
  <si>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</si>
  <si>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</si>
  <si>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</si>
  <si>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</si>
  <si>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</si>
  <si>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</si>
  <si>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</si>
  <si>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</si>
  <si>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</si>
  <si>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</si>
  <si>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</si>
  <si>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</si>
  <si>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</si>
  <si>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</si>
  <si>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</si>
  <si>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</si>
  <si>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</si>
  <si>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</si>
  <si>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</si>
  <si>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</si>
  <si>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</si>
  <si>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</si>
  <si>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</si>
  <si>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</si>
  <si>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</si>
  <si>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</si>
  <si>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</si>
  <si>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</si>
  <si>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</si>
  <si>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</si>
  <si>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</si>
  <si>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</si>
  <si>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</si>
  <si>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</si>
  <si>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</si>
  <si>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</si>
  <si>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</si>
  <si>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</si>
  <si>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</si>
  <si>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</si>
  <si>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</si>
  <si>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</si>
  <si>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</si>
  <si>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</si>
  <si>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</si>
  <si>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</si>
  <si>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</si>
  <si>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</si>
  <si>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</si>
  <si>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</si>
  <si>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</si>
  <si>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</si>
  <si>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</si>
  <si>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</si>
  <si>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</si>
  <si>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</si>
  <si>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</si>
  <si>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</si>
  <si>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</si>
  <si>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</si>
  <si>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</si>
  <si>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</si>
  <si>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</si>
  <si>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</si>
  <si>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</si>
  <si>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</si>
  <si>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</si>
  <si>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</si>
  <si>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</si>
  <si>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</si>
  <si>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</si>
  <si>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</si>
  <si>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</si>
  <si>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</si>
  <si>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</si>
  <si>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</si>
  <si>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</si>
  <si>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</si>
  <si>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</si>
  <si>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</si>
  <si>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</si>
  <si>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</si>
  <si>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</si>
  <si>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</si>
  <si>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</si>
  <si>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</si>
  <si>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</si>
  <si>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</si>
  <si>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</si>
  <si>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</si>
  <si>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</si>
  <si>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</si>
  <si>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</si>
  <si>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</si>
  <si>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</si>
  <si>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</si>
  <si>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</si>
  <si>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</si>
  <si>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</si>
  <si>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</si>
  <si>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</si>
  <si>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</si>
  <si>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</si>
  <si>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</si>
  <si>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</si>
  <si>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</si>
  <si>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</si>
  <si>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</si>
  <si>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</si>
  <si>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</si>
  <si>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</si>
  <si>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</si>
  <si>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</si>
  <si>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</si>
  <si>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</si>
  <si>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</si>
  <si>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</si>
  <si>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</si>
  <si>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</si>
  <si>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</si>
  <si>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</si>
  <si>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</si>
  <si>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</si>
  <si>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</si>
  <si>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</si>
  <si>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</si>
  <si>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</si>
  <si>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</si>
  <si>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</si>
  <si>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</si>
  <si>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</si>
  <si>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</si>
  <si>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</si>
  <si>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</si>
  <si>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</si>
  <si>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</si>
  <si>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</si>
  <si>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</si>
  <si>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</si>
  <si>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</si>
  <si>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</si>
  <si>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</si>
  <si>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</si>
  <si>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</si>
  <si>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</si>
  <si>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</si>
  <si>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</si>
  <si>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</si>
  <si>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</si>
  <si>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</si>
  <si>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</si>
  <si>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</si>
  <si>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</si>
  <si>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</si>
  <si>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</si>
  <si>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</si>
  <si>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</si>
  <si>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</si>
  <si>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</si>
  <si>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</si>
  <si>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</si>
  <si>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</si>
  <si>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</si>
  <si>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</si>
  <si>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</si>
  <si>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</si>
  <si>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</si>
  <si>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</si>
  <si>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</si>
  <si>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</si>
  <si>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</si>
  <si>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</si>
  <si>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</si>
  <si>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</si>
  <si>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</si>
  <si>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</si>
  <si>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</si>
  <si>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</si>
  <si>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</si>
  <si>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</si>
  <si>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</si>
  <si>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</si>
  <si>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</si>
  <si>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</si>
  <si>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</si>
  <si>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</si>
  <si>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</si>
  <si>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</si>
  <si>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</si>
  <si>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</si>
  <si>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</si>
  <si>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</si>
  <si>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</si>
  <si>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</si>
  <si>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</si>
  <si>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</si>
  <si>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</si>
  <si>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</si>
  <si>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</si>
  <si>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</si>
  <si>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</si>
  <si>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</si>
  <si>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</si>
  <si>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</si>
  <si>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</si>
  <si>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</si>
  <si>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</si>
  <si>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</si>
  <si>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</si>
  <si>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</si>
  <si>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</si>
  <si>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</si>
  <si>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</si>
  <si>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</si>
  <si>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</si>
  <si>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</si>
  <si>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</si>
  <si>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</si>
  <si>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</si>
  <si>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</si>
  <si>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</si>
  <si>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</si>
  <si>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</si>
  <si>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</si>
  <si>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</si>
  <si>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</si>
  <si>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</si>
  <si>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</si>
  <si>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</si>
  <si>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</si>
  <si>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</si>
  <si>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</si>
  <si>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</si>
  <si>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</si>
  <si>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</si>
  <si>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</si>
  <si>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</si>
  <si>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</si>
  <si>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</si>
  <si>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</si>
  <si>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</si>
  <si>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</si>
  <si>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</si>
  <si>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</si>
  <si>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</si>
  <si>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</si>
  <si>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</si>
  <si>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</si>
  <si>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</si>
  <si>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</si>
  <si>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</si>
  <si>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</si>
  <si>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</si>
  <si>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</si>
  <si>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</si>
  <si>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</si>
  <si>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</si>
  <si>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</si>
  <si>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</si>
  <si>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</si>
  <si>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</si>
  <si>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</si>
  <si>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</si>
  <si>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</si>
  <si>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</si>
  <si>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</si>
  <si>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</si>
  <si>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</si>
  <si>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</si>
  <si>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</si>
  <si>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</si>
  <si>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</si>
  <si>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</si>
  <si>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</si>
  <si>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</si>
  <si>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</si>
  <si>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</si>
  <si>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</si>
  <si>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</si>
  <si>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</si>
  <si>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</si>
  <si>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</si>
  <si>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</si>
  <si>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</si>
  <si>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</si>
  <si>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</si>
  <si>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</si>
  <si>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</si>
  <si>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</si>
  <si>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</si>
  <si>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</si>
  <si>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</si>
  <si>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</si>
  <si>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</si>
  <si>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</si>
  <si>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</si>
  <si>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</si>
  <si>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</si>
  <si>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</si>
  <si>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</si>
  <si>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</si>
  <si>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</si>
  <si>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</si>
  <si>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</si>
  <si>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</si>
  <si>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</si>
  <si>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</si>
  <si>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</si>
  <si>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</si>
  <si>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</si>
  <si>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</si>
  <si>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</si>
  <si>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</si>
  <si>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</si>
  <si>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</si>
  <si>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</si>
  <si>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</si>
  <si>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</si>
  <si>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</si>
  <si>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</si>
  <si>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</si>
  <si>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</si>
  <si>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</si>
  <si>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</si>
  <si>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</si>
  <si>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</si>
  <si>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</si>
  <si>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</si>
  <si>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</si>
  <si>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</si>
  <si>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</si>
  <si>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</si>
  <si>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</si>
  <si>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</si>
  <si>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</si>
  <si>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</si>
  <si>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</si>
  <si>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</si>
  <si>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</si>
  <si>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</si>
  <si>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</si>
  <si>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</si>
  <si>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</si>
  <si>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</si>
  <si>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</si>
  <si>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</si>
  <si>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</si>
  <si>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</si>
  <si>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</si>
  <si>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</si>
  <si>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</si>
  <si>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</si>
  <si>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</si>
  <si>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</si>
  <si>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</si>
  <si>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</si>
  <si>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</si>
  <si>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</si>
  <si>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</si>
  <si>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</si>
  <si>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</si>
  <si>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</si>
  <si>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</si>
  <si>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</si>
  <si>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</si>
  <si>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</si>
  <si>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</si>
  <si>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</si>
  <si>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</si>
  <si>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</si>
  <si>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</si>
  <si>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</si>
  <si>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</si>
  <si>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</si>
  <si>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</si>
  <si>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</si>
  <si>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</si>
  <si>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</si>
  <si>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</si>
  <si>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</si>
  <si>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</si>
  <si>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</si>
  <si>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</si>
  <si>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</si>
  <si>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</si>
  <si>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</si>
  <si>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</si>
  <si>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</si>
  <si>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</si>
  <si>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</si>
  <si>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</si>
  <si>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</si>
  <si>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</si>
  <si>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</si>
  <si>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</si>
  <si>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</si>
  <si>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</si>
  <si>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</si>
  <si>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</si>
  <si>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</si>
  <si>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</si>
  <si>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</si>
  <si>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</si>
  <si>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</si>
  <si>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</si>
  <si>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</si>
  <si>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</si>
  <si>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</si>
  <si>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</si>
  <si>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</si>
  <si>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</si>
  <si>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</si>
  <si>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</si>
  <si>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</si>
  <si>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</si>
  <si>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</si>
  <si>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</si>
  <si>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</si>
  <si>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</si>
  <si>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</si>
  <si>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</si>
  <si>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</si>
  <si>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</si>
  <si>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</si>
  <si>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</si>
  <si>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</si>
  <si>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</si>
  <si>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</si>
  <si>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</si>
  <si>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</si>
  <si>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</si>
  <si>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</si>
  <si>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</si>
  <si>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</si>
  <si>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</si>
  <si>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</si>
  <si>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</si>
  <si>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</si>
  <si>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</si>
  <si>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</si>
  <si>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</si>
  <si>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</si>
  <si>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</si>
  <si>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</si>
  <si>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</si>
  <si>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</si>
  <si>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</si>
  <si>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</si>
  <si>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</si>
  <si>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</si>
  <si>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</si>
  <si>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</si>
  <si>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</si>
  <si>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</si>
  <si>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</si>
  <si>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</si>
  <si>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</si>
  <si>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</si>
  <si>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</si>
  <si>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</si>
  <si>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</si>
  <si>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</si>
  <si>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</si>
  <si>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</si>
  <si>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</si>
  <si>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</si>
  <si>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</si>
  <si>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</si>
  <si>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</si>
  <si>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</si>
  <si>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</si>
  <si>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</si>
  <si>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</si>
  <si>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</si>
  <si>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</si>
  <si>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</si>
  <si>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</si>
  <si>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</si>
  <si>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</si>
  <si>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</si>
  <si>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</si>
  <si>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</si>
  <si>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</si>
  <si>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</si>
  <si>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</si>
  <si>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</si>
  <si>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</si>
  <si>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</si>
  <si>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</si>
  <si>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</si>
  <si>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</si>
  <si>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</si>
  <si>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</si>
  <si>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</si>
  <si>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</si>
  <si>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</si>
  <si>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</si>
  <si>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</si>
  <si>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</si>
  <si>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</si>
  <si>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</si>
  <si>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</si>
  <si>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</si>
  <si>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</si>
  <si>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</si>
  <si>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</si>
  <si>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</si>
  <si>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</si>
  <si>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</si>
  <si>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</si>
  <si>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</si>
  <si>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</si>
  <si>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</si>
  <si>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</si>
  <si>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</si>
  <si>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</si>
  <si>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</si>
  <si>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</si>
  <si>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</si>
  <si>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</si>
  <si>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</si>
  <si>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</si>
  <si>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</si>
  <si>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</si>
  <si>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</si>
  <si>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</si>
  <si>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</si>
  <si>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</si>
  <si>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</si>
  <si>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</si>
  <si>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</si>
  <si>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</si>
  <si>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</si>
  <si>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</si>
  <si>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</si>
  <si>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</si>
  <si>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</si>
  <si>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</si>
  <si>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</si>
  <si>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</si>
  <si>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</si>
  <si>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</si>
  <si>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</si>
  <si>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</si>
  <si>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</si>
  <si>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</si>
  <si>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</si>
  <si>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</si>
  <si>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</si>
  <si>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</si>
  <si>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</si>
  <si>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</si>
  <si>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</si>
  <si>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</si>
  <si>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</si>
  <si>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</si>
  <si>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</si>
  <si>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</si>
  <si>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</si>
  <si>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</si>
  <si>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</si>
  <si>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</si>
  <si>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</si>
  <si>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</si>
  <si>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</si>
  <si>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</si>
  <si>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</si>
  <si>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</si>
  <si>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</si>
  <si>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</si>
  <si>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</si>
  <si>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</si>
  <si>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</si>
  <si>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</si>
  <si>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</si>
  <si>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</si>
  <si>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</si>
  <si>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</si>
  <si>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</si>
  <si>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</si>
  <si>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</si>
  <si>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</si>
  <si>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</si>
  <si>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</si>
  <si>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</si>
  <si>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</si>
  <si>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</si>
  <si>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</si>
  <si>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</si>
  <si>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</si>
  <si>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</si>
  <si>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</si>
  <si>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</si>
  <si>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</si>
  <si>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</si>
  <si>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</si>
  <si>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</si>
  <si>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</si>
  <si>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</si>
  <si>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</si>
  <si>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</si>
  <si>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</si>
  <si>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</si>
  <si>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</si>
  <si>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</si>
  <si>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</si>
  <si>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</si>
  <si>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</si>
  <si>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</si>
  <si>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</si>
  <si>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</si>
  <si>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</si>
  <si>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</si>
  <si>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</si>
  <si>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</si>
  <si>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</si>
  <si>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</si>
  <si>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</si>
  <si>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</si>
  <si>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</si>
  <si>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</si>
  <si>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</si>
  <si>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</si>
  <si>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</si>
  <si>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</si>
  <si>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</si>
  <si>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</si>
  <si>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</si>
  <si>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</si>
  <si>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</si>
  <si>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</si>
  <si>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</si>
  <si>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</si>
  <si>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</si>
  <si>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</si>
  <si>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</si>
  <si>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</si>
  <si>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</si>
  <si>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</si>
  <si>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</si>
  <si>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</si>
  <si>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</si>
  <si>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</si>
  <si>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</si>
  <si>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</si>
  <si>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</si>
  <si>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</si>
  <si>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</si>
  <si>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</si>
  <si>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</si>
  <si>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</si>
  <si>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</si>
  <si>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</si>
  <si>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</si>
  <si>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</si>
  <si>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</si>
  <si>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</si>
  <si>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</si>
  <si>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</si>
  <si>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</si>
  <si>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</si>
  <si>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</si>
  <si>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</si>
  <si>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</si>
  <si>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</si>
  <si>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</si>
  <si>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</si>
  <si>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</si>
  <si>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</si>
  <si>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</si>
  <si>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</si>
  <si>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</si>
  <si>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</si>
  <si>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</si>
  <si>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</si>
  <si>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</si>
  <si>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</si>
  <si>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</si>
  <si>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</si>
  <si>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</si>
  <si>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</si>
  <si>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</si>
  <si>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</si>
  <si>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</si>
  <si>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</si>
  <si>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</si>
  <si>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</si>
  <si>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</si>
  <si>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</si>
  <si>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</si>
  <si>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</si>
  <si>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</si>
  <si>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</si>
  <si>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</si>
  <si>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</si>
  <si>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</si>
  <si>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</si>
  <si>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</si>
  <si>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</si>
  <si>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</si>
  <si>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</si>
  <si>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</si>
  <si>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</si>
  <si>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</si>
  <si>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</si>
  <si>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</si>
  <si>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</si>
  <si>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</si>
  <si>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</si>
  <si>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</si>
  <si>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</si>
  <si>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</si>
  <si>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</si>
  <si>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</si>
  <si>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</si>
  <si>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</si>
  <si>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</si>
  <si>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</si>
  <si>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</si>
  <si>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</si>
  <si>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</si>
  <si>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</si>
  <si>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</si>
  <si>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</si>
  <si>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</si>
  <si>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</si>
  <si>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</si>
  <si>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</si>
  <si>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</si>
  <si>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</si>
  <si>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</si>
  <si>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</si>
  <si>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</si>
  <si>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</si>
  <si>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</si>
  <si>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</si>
  <si>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</si>
  <si>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</si>
  <si>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</si>
  <si>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</si>
  <si>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</si>
  <si>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</si>
  <si>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</si>
  <si>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</si>
  <si>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</si>
  <si>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</si>
  <si>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</si>
  <si>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</si>
  <si>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</si>
  <si>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</si>
  <si>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</si>
  <si>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</si>
  <si>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</si>
  <si>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</si>
  <si>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</si>
  <si>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</si>
  <si>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</si>
  <si>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</si>
  <si>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</si>
  <si>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</si>
  <si>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</si>
  <si>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</si>
  <si>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</si>
  <si>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</si>
  <si>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</si>
  <si>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</si>
  <si>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</si>
  <si>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</si>
  <si>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</si>
  <si>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</si>
  <si>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</si>
  <si>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</si>
  <si>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</si>
  <si>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</si>
  <si>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</si>
  <si>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</si>
  <si>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</si>
  <si>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</si>
  <si>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</si>
  <si>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</si>
  <si>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</si>
  <si>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</si>
  <si>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</si>
  <si>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</si>
  <si>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</si>
  <si>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</si>
  <si>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</si>
  <si>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</si>
  <si>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</si>
  <si>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</si>
  <si>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</si>
  <si>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</si>
  <si>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</si>
  <si>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</si>
  <si>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</si>
  <si>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</si>
  <si>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</si>
  <si>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</si>
  <si>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</si>
  <si>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</si>
  <si>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</si>
  <si>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</si>
  <si>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</si>
  <si>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</si>
  <si>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</si>
  <si>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</si>
  <si>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</si>
  <si>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</si>
  <si>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</si>
  <si>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</si>
  <si>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</si>
  <si>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</si>
  <si>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</si>
  <si>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</si>
  <si>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</si>
  <si>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</si>
  <si>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</si>
  <si>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</si>
  <si>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</si>
  <si>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</si>
  <si>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</si>
  <si>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</si>
  <si>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</si>
  <si>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</si>
  <si>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</si>
  <si>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</si>
  <si>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</si>
  <si>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</si>
  <si>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</si>
  <si>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</si>
  <si>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</si>
  <si>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</si>
  <si>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</si>
  <si>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</si>
  <si>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</si>
  <si>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</si>
  <si>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</si>
  <si>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</si>
  <si>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</si>
  <si>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</si>
  <si>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</si>
  <si>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</si>
  <si>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</si>
  <si>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</si>
  <si>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</si>
  <si>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</si>
  <si>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</si>
  <si>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</si>
  <si>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</si>
  <si>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</si>
  <si>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</si>
  <si>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</si>
  <si>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</si>
  <si>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</si>
  <si>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</si>
  <si>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</si>
  <si>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</si>
  <si>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</si>
  <si>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</si>
  <si>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</si>
  <si>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</si>
  <si>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</si>
  <si>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</si>
  <si>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</si>
  <si>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</si>
  <si>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</si>
  <si>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</si>
  <si>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</si>
  <si>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</si>
  <si>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</si>
  <si>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</si>
  <si>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</si>
  <si>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</si>
  <si>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</si>
  <si>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</si>
  <si>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</si>
  <si>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</si>
  <si>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</si>
  <si>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</si>
  <si>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</si>
  <si>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</si>
  <si>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</si>
  <si>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</si>
  <si>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</si>
  <si>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</si>
  <si>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</si>
  <si>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</si>
  <si>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</si>
  <si>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</si>
  <si>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</si>
  <si>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</si>
  <si>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</si>
  <si>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</si>
  <si>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</si>
  <si>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</si>
  <si>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</si>
  <si>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</si>
  <si>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</si>
  <si>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</si>
  <si>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</si>
  <si>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</si>
  <si>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</si>
  <si>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</si>
  <si>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</si>
  <si>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</si>
  <si>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</si>
  <si>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</si>
  <si>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</si>
  <si>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</si>
  <si>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</si>
  <si>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</si>
  <si>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</si>
  <si>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</si>
  <si>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</si>
  <si>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</si>
  <si>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</si>
  <si>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</si>
  <si>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</si>
  <si>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</si>
  <si>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</si>
  <si>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</si>
  <si>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</si>
  <si>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</si>
  <si>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</si>
  <si>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</si>
  <si>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</si>
  <si>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</si>
  <si>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</si>
  <si>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</si>
  <si>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</si>
  <si>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</si>
  <si>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</si>
  <si>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</si>
  <si>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</si>
  <si>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</si>
  <si>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</si>
  <si>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</si>
  <si>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</si>
  <si>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</si>
  <si>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</si>
  <si>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</si>
  <si>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</si>
  <si>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</si>
  <si>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</si>
  <si>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</si>
  <si>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</si>
  <si>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</si>
  <si>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</si>
  <si>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</si>
  <si>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</si>
  <si>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</si>
  <si>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</si>
  <si>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</si>
  <si>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</si>
  <si>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</si>
  <si>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</si>
  <si>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</si>
  <si>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</si>
  <si>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</si>
  <si>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</si>
  <si>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</si>
  <si>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</si>
  <si>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</si>
  <si>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</si>
  <si>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</si>
  <si>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</si>
  <si>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</si>
  <si>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</si>
  <si>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</si>
  <si>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</si>
  <si>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</si>
  <si>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</si>
  <si>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</si>
  <si>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</si>
  <si>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</si>
  <si>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</si>
  <si>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</si>
  <si>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</si>
  <si>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</si>
  <si>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</si>
  <si>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</si>
  <si>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</si>
  <si>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</si>
  <si>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</si>
  <si>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</si>
  <si>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</si>
  <si>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</si>
  <si>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</si>
  <si>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</si>
  <si>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</si>
  <si>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</si>
  <si>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</si>
  <si>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</si>
  <si>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</si>
  <si>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</si>
  <si>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</si>
  <si>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</si>
  <si>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</si>
  <si>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</si>
  <si>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</si>
  <si>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</si>
  <si>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</si>
  <si>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</si>
  <si>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</si>
  <si>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</si>
  <si>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</si>
  <si>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</si>
  <si>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</si>
  <si>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</si>
  <si>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</si>
  <si>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</si>
  <si>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</si>
  <si>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</si>
  <si>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</si>
  <si>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</si>
  <si>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</si>
  <si>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</si>
  <si>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</si>
  <si>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</si>
  <si>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</si>
  <si>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</si>
  <si>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</si>
  <si>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</si>
  <si>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</si>
  <si>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</si>
  <si>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</si>
  <si>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</si>
  <si>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</si>
  <si>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</si>
  <si>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</si>
  <si>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</si>
  <si>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</si>
  <si>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</si>
  <si>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</si>
  <si>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</si>
  <si>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</si>
  <si>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</si>
  <si>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</si>
  <si>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</si>
  <si>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</si>
  <si>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</si>
  <si>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</si>
  <si>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</si>
  <si>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</si>
  <si>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</si>
  <si>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</si>
  <si>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</si>
  <si>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</si>
  <si>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</si>
  <si>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</si>
  <si>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</si>
  <si>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</si>
  <si>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</si>
  <si>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</si>
  <si>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</si>
  <si>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</si>
  <si>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</si>
  <si>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</si>
  <si>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</si>
  <si>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</si>
  <si>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</si>
  <si>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</si>
  <si>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</si>
  <si>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</si>
  <si>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</si>
  <si>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</si>
  <si>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</si>
  <si>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</si>
  <si>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</si>
  <si>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</si>
  <si>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</si>
  <si>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</si>
  <si>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</si>
  <si>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</si>
  <si>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</si>
  <si>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</si>
  <si>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</si>
  <si>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</si>
  <si>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</si>
  <si>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</si>
  <si>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</si>
  <si>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</si>
  <si>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</si>
  <si>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</si>
  <si>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</si>
  <si>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</si>
  <si>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</si>
  <si>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</si>
  <si>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</si>
  <si>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</si>
  <si>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</si>
  <si>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</si>
  <si>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</si>
  <si>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</si>
  <si>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</si>
  <si>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</si>
  <si>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</si>
  <si>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</si>
  <si>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</si>
  <si>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</si>
  <si>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</si>
  <si>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</si>
  <si>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</si>
  <si>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</si>
  <si>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</si>
  <si>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</si>
  <si>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</si>
  <si>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</si>
  <si>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</si>
  <si>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</si>
  <si>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</si>
  <si>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</si>
  <si>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</si>
  <si>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</si>
  <si>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</si>
  <si>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</si>
  <si>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</si>
  <si>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</si>
  <si>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</si>
  <si>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</si>
  <si>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</si>
  <si>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</si>
  <si>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</si>
  <si>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</si>
  <si>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</si>
  <si>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</si>
  <si>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</si>
  <si>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</si>
  <si>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</si>
  <si>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</si>
  <si>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</si>
  <si>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</si>
  <si>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</si>
  <si>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</si>
  <si>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</si>
  <si>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</si>
  <si>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</si>
  <si>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</si>
  <si>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</si>
  <si>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</si>
  <si>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</si>
  <si>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</si>
  <si>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</si>
  <si>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</si>
  <si>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</si>
  <si>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</si>
  <si>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</si>
  <si>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</si>
  <si>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</si>
  <si>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</si>
  <si>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</si>
  <si>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</si>
  <si>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</si>
  <si>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</si>
  <si>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</si>
  <si>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</si>
  <si>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</si>
  <si>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</si>
  <si>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</si>
  <si>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</si>
  <si>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</si>
  <si>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</si>
  <si>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</si>
  <si>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</si>
  <si>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</si>
  <si>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</si>
  <si>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</si>
  <si>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</si>
  <si>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</si>
  <si>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</si>
  <si>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</si>
  <si>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</si>
  <si>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</si>
  <si>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</si>
  <si>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</si>
  <si>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</si>
  <si>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</si>
  <si>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</si>
  <si>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</si>
  <si>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</si>
  <si>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</si>
  <si>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</si>
  <si>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</si>
  <si>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</si>
  <si>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</si>
  <si>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</si>
  <si>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</si>
  <si>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</si>
  <si>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</si>
  <si>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</si>
  <si>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</si>
  <si>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</si>
  <si>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</si>
  <si>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</si>
  <si>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</si>
  <si>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</si>
  <si>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</si>
  <si>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</si>
  <si>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</si>
  <si>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</si>
  <si>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</si>
  <si>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</si>
  <si>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</si>
  <si>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</si>
  <si>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</si>
  <si>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</si>
  <si>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</si>
  <si>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</si>
  <si>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</si>
  <si>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</si>
  <si>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</si>
  <si>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</si>
  <si>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</si>
  <si>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</si>
  <si>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</si>
  <si>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</si>
  <si>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</si>
  <si>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</si>
  <si>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</si>
  <si>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</si>
  <si>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</si>
  <si>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</si>
  <si>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</si>
  <si>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</si>
  <si>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</si>
  <si>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</si>
  <si>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</si>
  <si>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</si>
  <si>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</si>
  <si>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</si>
  <si>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</si>
  <si>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</si>
  <si>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</si>
  <si>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</si>
  <si>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</si>
  <si>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</si>
  <si>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</si>
  <si>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</si>
  <si>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</si>
  <si>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</si>
  <si>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</si>
  <si>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</si>
  <si>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</si>
  <si>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</si>
  <si>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</si>
  <si>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</si>
  <si>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</si>
  <si>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</si>
  <si>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</si>
  <si>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</si>
  <si>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</si>
  <si>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</si>
  <si>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</si>
  <si>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</si>
  <si>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</si>
  <si>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</si>
  <si>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</si>
  <si>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</si>
  <si>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</si>
  <si>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</si>
  <si>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</si>
  <si>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</si>
  <si>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</si>
  <si>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</si>
  <si>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</si>
  <si>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</si>
  <si>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</si>
  <si>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</si>
  <si>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</si>
  <si>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</si>
  <si>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</si>
  <si>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</si>
  <si>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</si>
  <si>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</si>
  <si>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</si>
  <si>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</si>
  <si>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</si>
  <si>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</si>
  <si>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</si>
  <si>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</si>
  <si>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</si>
  <si>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</si>
  <si>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</si>
  <si>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</si>
  <si>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</si>
  <si>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</si>
  <si>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</si>
  <si>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</si>
  <si>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</si>
  <si>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</si>
  <si>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</si>
  <si>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</si>
  <si>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</si>
  <si>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</si>
  <si>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</si>
  <si>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</si>
  <si>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</si>
  <si>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</si>
  <si>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</si>
  <si>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</si>
  <si>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</si>
  <si>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</si>
  <si>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</si>
  <si>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</si>
  <si>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</si>
  <si>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</si>
  <si>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</si>
  <si>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</si>
  <si>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</si>
  <si>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</si>
  <si>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</si>
  <si>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</si>
  <si>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</si>
  <si>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</si>
  <si>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</si>
  <si>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</si>
  <si>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</si>
  <si>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</si>
  <si>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</si>
  <si>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</si>
  <si>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</si>
  <si>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</si>
  <si>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</si>
  <si>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</si>
  <si>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</si>
  <si>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</si>
  <si>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</si>
  <si>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</si>
  <si>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</si>
  <si>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</si>
  <si>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</si>
  <si>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</si>
  <si>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</si>
  <si>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</si>
  <si>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</si>
  <si>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</si>
  <si>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</si>
  <si>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</si>
  <si>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</si>
  <si>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</si>
  <si>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</si>
  <si>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</si>
  <si>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</si>
  <si>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</si>
  <si>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</si>
  <si>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</si>
  <si>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</si>
  <si>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</si>
  <si>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</si>
  <si>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</si>
  <si>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</si>
  <si>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</si>
  <si>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</si>
  <si>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</si>
  <si>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</si>
  <si>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</si>
  <si>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</si>
  <si>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</si>
  <si>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</si>
  <si>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</si>
  <si>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</si>
  <si>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</si>
  <si>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</si>
  <si>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</si>
  <si>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</si>
  <si>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</si>
  <si>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</si>
  <si>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</si>
  <si>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</si>
  <si>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</si>
  <si>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</si>
  <si>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</si>
  <si>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</si>
  <si>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</si>
  <si>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</si>
  <si>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</si>
  <si>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</si>
  <si>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</si>
  <si>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</si>
  <si>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</si>
  <si>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</si>
  <si>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</si>
  <si>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</si>
  <si>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</si>
  <si>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</si>
  <si>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</si>
  <si>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</si>
  <si>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</si>
  <si>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</si>
  <si>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</si>
  <si>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</si>
  <si>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</si>
  <si>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</si>
  <si>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</si>
  <si>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</si>
  <si>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</si>
  <si>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</si>
  <si>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</si>
  <si>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</si>
  <si>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</si>
  <si>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</si>
  <si>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</si>
  <si>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</si>
  <si>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</si>
  <si>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</si>
  <si>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</si>
  <si>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</si>
  <si>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</si>
  <si>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</si>
  <si>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</si>
  <si>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</si>
  <si>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</si>
  <si>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</si>
  <si>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</si>
  <si>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</si>
  <si>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</si>
  <si>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</si>
  <si>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</si>
  <si>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</si>
  <si>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</si>
  <si>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</si>
  <si>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</si>
  <si>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</si>
  <si>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</si>
  <si>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</si>
  <si>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</si>
  <si>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</si>
  <si>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</si>
  <si>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</si>
  <si>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</si>
  <si>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</si>
  <si>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</si>
  <si>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</si>
  <si>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</si>
  <si>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</si>
  <si>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</si>
  <si>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</si>
  <si>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</si>
  <si>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</si>
  <si>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</si>
  <si>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</si>
  <si>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</si>
  <si>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</si>
  <si>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</si>
  <si>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</si>
  <si>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</si>
  <si>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</si>
  <si>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</si>
  <si>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</si>
  <si>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</si>
  <si>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</si>
  <si>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</si>
  <si>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</si>
  <si>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</si>
  <si>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</si>
  <si>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</si>
  <si>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</si>
  <si>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</si>
  <si>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</si>
  <si>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</si>
  <si>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</si>
  <si>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</si>
  <si>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</si>
  <si>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</si>
  <si>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</si>
  <si>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</si>
  <si>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</si>
  <si>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</si>
  <si>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</si>
  <si>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</si>
  <si>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</si>
  <si>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</si>
  <si>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</si>
  <si>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</si>
  <si>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</si>
  <si>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</si>
  <si>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</si>
  <si>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</si>
  <si>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</si>
  <si>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</si>
  <si>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</si>
  <si>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</si>
  <si>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</si>
  <si>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</si>
  <si>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</si>
  <si>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</si>
  <si>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</si>
  <si>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</si>
  <si>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</si>
  <si>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</si>
  <si>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</si>
  <si>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</si>
  <si>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</si>
  <si>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</si>
  <si>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</si>
  <si>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</si>
  <si>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</si>
  <si>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</si>
  <si>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</si>
  <si>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</si>
  <si>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</si>
  <si>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</si>
  <si>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</si>
  <si>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</si>
  <si>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</si>
  <si>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</si>
  <si>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</si>
  <si>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</si>
  <si>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</si>
  <si>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</si>
  <si>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</si>
  <si>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</si>
  <si>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</si>
  <si>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</si>
  <si>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</si>
  <si>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</si>
  <si>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</si>
  <si>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</si>
  <si>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</si>
  <si>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</si>
  <si>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</si>
  <si>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</si>
  <si>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</si>
  <si>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</si>
  <si>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</si>
  <si>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</si>
  <si>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</si>
  <si>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</si>
  <si>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</si>
  <si>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</si>
  <si>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</si>
  <si>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</si>
  <si>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</si>
  <si>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</si>
  <si>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</si>
  <si>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</si>
  <si>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</si>
  <si>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</si>
  <si>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</si>
  <si>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</si>
  <si>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</si>
  <si>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</si>
  <si>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</si>
  <si>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</si>
  <si>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</si>
  <si>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</si>
  <si>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</si>
  <si>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</si>
  <si>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</si>
  <si>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</si>
  <si>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</si>
  <si>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</si>
  <si>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</si>
  <si>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</si>
  <si>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</si>
  <si>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</si>
  <si>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</si>
  <si>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</si>
  <si>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</si>
  <si>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</si>
  <si>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</si>
  <si>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</si>
  <si>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</si>
  <si>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</si>
  <si>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</si>
  <si>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</si>
  <si>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</si>
  <si>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</si>
  <si>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</si>
  <si>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</si>
  <si>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</si>
  <si>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</si>
  <si>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</si>
  <si>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</si>
  <si>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</si>
  <si>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</si>
  <si>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</si>
  <si>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</si>
  <si>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</si>
  <si>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</si>
  <si>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</si>
  <si>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</si>
  <si>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</si>
  <si>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</si>
  <si>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</si>
  <si>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</si>
  <si>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</si>
  <si>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</si>
  <si>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</si>
  <si>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</si>
  <si>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</si>
  <si>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</si>
  <si>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</si>
  <si>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</si>
  <si>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</si>
  <si>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</si>
  <si>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</si>
  <si>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</si>
  <si>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</si>
  <si>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</si>
  <si>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</si>
  <si>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</si>
  <si>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</si>
  <si>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</si>
  <si>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</si>
  <si>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</si>
  <si>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</si>
  <si>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</si>
  <si>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</si>
  <si>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</si>
  <si>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</si>
  <si>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</si>
  <si>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</si>
  <si>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</si>
  <si>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</si>
  <si>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</si>
  <si>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</si>
  <si>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</si>
  <si>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</si>
  <si>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</si>
  <si>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</si>
  <si>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</si>
  <si>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</si>
  <si>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</si>
  <si>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</si>
  <si>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</si>
  <si>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</si>
  <si>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</si>
  <si>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</si>
  <si>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</si>
  <si>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</si>
  <si>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</si>
  <si>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</si>
  <si>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</si>
  <si>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</si>
  <si>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</si>
  <si>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</si>
  <si>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</si>
  <si>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</si>
  <si>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</si>
  <si>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</si>
  <si>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</si>
  <si>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</si>
  <si>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</si>
  <si>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</si>
  <si>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</si>
  <si>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</si>
  <si>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</si>
  <si>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</si>
  <si>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</si>
  <si>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</si>
  <si>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</si>
  <si>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</si>
  <si>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</si>
  <si>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</si>
  <si>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</si>
  <si>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</si>
  <si>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</si>
  <si>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</si>
  <si>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</si>
  <si>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</si>
  <si>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</si>
  <si>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</si>
  <si>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</si>
  <si>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</si>
  <si>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</si>
  <si>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</si>
  <si>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</si>
  <si>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</si>
  <si>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</si>
  <si>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</si>
  <si>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</si>
  <si>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</si>
  <si>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</si>
  <si>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</si>
  <si>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</si>
  <si>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</si>
  <si>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</si>
  <si>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</si>
  <si>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</si>
  <si>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</si>
  <si>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</si>
  <si>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</si>
  <si>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</si>
  <si>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</si>
  <si>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</si>
  <si>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</si>
  <si>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</si>
  <si>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</si>
  <si>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</si>
  <si>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</si>
  <si>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</si>
  <si>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</si>
  <si>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</si>
  <si>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</si>
  <si>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</si>
  <si>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</si>
  <si>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</si>
  <si>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</si>
  <si>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</si>
  <si>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</si>
  <si>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</si>
  <si>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</si>
  <si>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</si>
  <si>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</si>
  <si>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</si>
  <si>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</si>
  <si>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</si>
  <si>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</si>
  <si>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</si>
  <si>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</si>
  <si>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</si>
  <si>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</si>
  <si>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</si>
  <si>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</si>
  <si>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</si>
  <si>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</si>
  <si>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</si>
  <si>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</si>
  <si>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</si>
  <si>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</si>
  <si>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</si>
  <si>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</si>
  <si>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</si>
  <si>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</si>
  <si>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</si>
  <si>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</si>
  <si>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</si>
  <si>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</si>
  <si>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</si>
  <si>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</si>
  <si>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</si>
  <si>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</si>
  <si>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</si>
  <si>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</si>
  <si>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</si>
  <si>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</si>
  <si>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</si>
  <si>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</si>
  <si>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</si>
  <si>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</si>
  <si>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</si>
  <si>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</si>
  <si>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</si>
  <si>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</si>
  <si>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</si>
  <si>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</si>
  <si>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</si>
  <si>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</si>
  <si>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</si>
  <si>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</si>
  <si>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</si>
  <si>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</si>
  <si>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</si>
  <si>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</si>
  <si>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</si>
  <si>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</si>
  <si>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</si>
  <si>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</si>
  <si>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</si>
  <si>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</si>
  <si>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</si>
  <si>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</si>
  <si>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</si>
  <si>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</si>
  <si>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</si>
  <si>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</si>
  <si>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</si>
  <si>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</si>
  <si>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</si>
  <si>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</si>
  <si>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</si>
  <si>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</si>
  <si>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</si>
  <si>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</si>
  <si>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</si>
  <si>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</si>
  <si>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</si>
  <si>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</si>
  <si>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</si>
  <si>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</si>
  <si>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</si>
  <si>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</si>
  <si>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</si>
  <si>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</si>
  <si>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</si>
  <si>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</si>
  <si>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</si>
  <si>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</si>
  <si>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</si>
  <si>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</si>
  <si>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</si>
  <si>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</si>
  <si>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</si>
  <si>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</si>
  <si>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</si>
  <si>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</si>
  <si>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</si>
  <si>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</si>
  <si>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</si>
  <si>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</si>
  <si>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</si>
  <si>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</si>
  <si>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</si>
  <si>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</si>
  <si>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</si>
  <si>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</si>
  <si>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</si>
  <si>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</si>
  <si>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</si>
  <si>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</si>
  <si>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</si>
  <si>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</si>
  <si>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</si>
  <si>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</si>
  <si>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</si>
  <si>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</si>
  <si>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</si>
  <si>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</si>
  <si>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</si>
  <si>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</si>
  <si>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</si>
  <si>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</si>
  <si>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</si>
  <si>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</si>
  <si>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</si>
  <si>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</si>
  <si>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</si>
  <si>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</si>
  <si>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</si>
  <si>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</si>
  <si>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</si>
  <si>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</si>
  <si>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</si>
  <si>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</si>
  <si>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</si>
  <si>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</si>
  <si>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</si>
  <si>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</si>
  <si>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</si>
  <si>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</si>
  <si>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</si>
  <si>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</si>
  <si>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</si>
  <si>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</si>
  <si>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</si>
  <si>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</si>
  <si>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</si>
  <si>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</si>
  <si>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</si>
  <si>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</si>
  <si>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</si>
  <si>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</si>
  <si>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</si>
  <si>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</si>
  <si>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</si>
  <si>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</si>
  <si>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</si>
  <si>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</si>
  <si>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</si>
  <si>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</si>
  <si>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</si>
  <si>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</si>
  <si>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</si>
  <si>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</si>
  <si>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</si>
  <si>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</si>
  <si>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</si>
  <si>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</si>
  <si>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</si>
  <si>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</si>
  <si>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</si>
  <si>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</si>
  <si>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</si>
  <si>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</si>
  <si>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</si>
  <si>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</si>
  <si>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</si>
  <si>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</si>
  <si>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</si>
  <si>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</si>
  <si>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</si>
  <si>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</si>
  <si>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</si>
  <si>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</si>
  <si>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</si>
  <si>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</si>
  <si>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</si>
  <si>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</si>
  <si>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</si>
  <si>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</si>
  <si>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</si>
  <si>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</si>
  <si>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</si>
  <si>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</si>
  <si>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</si>
  <si>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</si>
  <si>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</si>
  <si>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</si>
  <si>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</si>
  <si>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</si>
  <si>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</si>
  <si>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</si>
  <si>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</si>
  <si>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</si>
  <si>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</si>
  <si>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</si>
  <si>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</si>
  <si>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</si>
  <si>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</si>
  <si>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</si>
  <si>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</si>
  <si>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</si>
  <si>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</si>
  <si>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</si>
  <si>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</si>
  <si>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</si>
  <si>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</si>
  <si>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</si>
  <si>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</si>
  <si>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</si>
  <si>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</si>
  <si>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</si>
  <si>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</si>
  <si>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</si>
  <si>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</si>
  <si>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</si>
  <si>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</si>
  <si>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</si>
  <si>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</si>
  <si>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</si>
  <si>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</si>
  <si>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</si>
  <si>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</si>
  <si>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</si>
  <si>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</si>
  <si>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</si>
  <si>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</si>
  <si>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</si>
  <si>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</si>
  <si>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</si>
  <si>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</si>
  <si>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</si>
  <si>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</si>
  <si>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</si>
  <si>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</si>
  <si>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</si>
  <si>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</si>
  <si>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</si>
  <si>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</si>
  <si>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</si>
  <si>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</si>
  <si>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</si>
  <si>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</si>
  <si>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</si>
  <si>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</si>
  <si>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</si>
  <si>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</si>
  <si>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</si>
  <si>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</si>
  <si>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</si>
  <si>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</si>
  <si>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</si>
  <si>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</si>
  <si>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</si>
  <si>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</si>
  <si>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</si>
  <si>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</si>
  <si>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</si>
  <si>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</si>
  <si>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</si>
  <si>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</si>
  <si>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</si>
  <si>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</si>
  <si>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</si>
  <si>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</si>
  <si>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</si>
  <si>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</si>
  <si>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</si>
  <si>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</si>
  <si>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</si>
  <si>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</si>
  <si>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</si>
  <si>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</si>
  <si>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</si>
  <si>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</si>
  <si>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</si>
  <si>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</si>
  <si>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</si>
  <si>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</si>
  <si>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</si>
  <si>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</si>
  <si>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</si>
  <si>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</si>
  <si>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</si>
  <si>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</si>
  <si>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</si>
  <si>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</si>
  <si>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</si>
  <si>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</si>
  <si>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</si>
  <si>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</si>
  <si>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</si>
  <si>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</si>
  <si>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</si>
  <si>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</si>
  <si>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</si>
  <si>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</si>
  <si>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</si>
  <si>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</si>
  <si>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</si>
  <si>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</si>
  <si>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</si>
  <si>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</si>
  <si>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</si>
  <si>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</si>
  <si>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</si>
  <si>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</si>
  <si>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</si>
  <si>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</si>
  <si>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</si>
  <si>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</si>
  <si>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</si>
  <si>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</si>
  <si>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</si>
  <si>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</si>
  <si>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</si>
  <si>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</si>
  <si>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</si>
  <si>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</si>
  <si>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</si>
  <si>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</si>
  <si>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</si>
  <si>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</si>
  <si>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</si>
  <si>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</si>
  <si>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</si>
  <si>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</si>
  <si>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</si>
  <si>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</si>
  <si>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</si>
  <si>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</si>
  <si>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</si>
  <si>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</si>
  <si>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</si>
  <si>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</si>
  <si>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</si>
  <si>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</si>
  <si>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</si>
  <si>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</si>
  <si>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</si>
  <si>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</si>
  <si>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</si>
  <si>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</si>
  <si>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</si>
  <si>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</si>
  <si>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</si>
  <si>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</si>
  <si>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</si>
  <si>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</si>
  <si>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</si>
  <si>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</si>
  <si>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</si>
  <si>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</si>
  <si>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</si>
  <si>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</si>
  <si>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</si>
  <si>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</si>
  <si>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</si>
  <si>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</si>
  <si>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</si>
  <si>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</si>
  <si>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</si>
  <si>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</si>
  <si>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</si>
  <si>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</si>
  <si>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</si>
  <si>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</si>
  <si>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</si>
  <si>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</si>
  <si>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</si>
  <si>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</si>
  <si>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</si>
  <si>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</si>
  <si>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</si>
  <si>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</si>
  <si>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</si>
  <si>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</si>
  <si>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</si>
  <si>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</si>
  <si>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</si>
  <si>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</si>
  <si>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</si>
  <si>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</si>
  <si>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</si>
  <si>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</si>
  <si>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</si>
  <si>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</si>
  <si>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</si>
  <si>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</si>
  <si>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</si>
  <si>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</si>
  <si>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</si>
  <si>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</si>
  <si>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</si>
  <si>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</si>
  <si>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</si>
  <si>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</si>
  <si>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</si>
  <si>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</si>
  <si>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</si>
  <si>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</si>
  <si>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</si>
  <si>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</si>
  <si>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</si>
  <si>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</si>
  <si>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</si>
  <si>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</si>
  <si>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</si>
  <si>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</si>
  <si>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</si>
  <si>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</si>
  <si>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</si>
  <si>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</si>
  <si>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</si>
  <si>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</si>
  <si>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</si>
  <si>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</si>
  <si>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</si>
  <si>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</si>
  <si>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</si>
  <si>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</si>
  <si>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</si>
  <si>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</si>
  <si>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</si>
  <si>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</si>
  <si>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</si>
  <si>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</si>
  <si>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</si>
  <si>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</si>
  <si>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</si>
  <si>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</si>
  <si>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</si>
  <si>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</si>
  <si>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</si>
  <si>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</si>
  <si>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</si>
  <si>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</si>
  <si>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</si>
  <si>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</si>
  <si>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</si>
  <si>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</si>
  <si>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</si>
  <si>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</si>
  <si>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</si>
  <si>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</si>
  <si>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</si>
  <si>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</si>
  <si>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</si>
  <si>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</si>
  <si>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</si>
  <si>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</si>
  <si>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</si>
  <si>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</si>
  <si>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</si>
  <si>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</si>
  <si>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</si>
  <si>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</si>
  <si>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</si>
  <si>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</si>
  <si>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</si>
  <si>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</si>
  <si>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</si>
  <si>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</si>
  <si>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</si>
  <si>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</si>
  <si>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</si>
  <si>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</si>
  <si>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</si>
  <si>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</si>
  <si>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</si>
  <si>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</si>
  <si>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</si>
  <si>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</si>
  <si>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</si>
  <si>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</si>
  <si>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</si>
  <si>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</si>
  <si>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</si>
  <si>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</si>
  <si>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</si>
  <si>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</si>
  <si>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</si>
  <si>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</si>
  <si>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</si>
  <si>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</si>
  <si>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</si>
  <si>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</si>
  <si>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</si>
  <si>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</si>
  <si>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</si>
  <si>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</si>
  <si>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</si>
  <si>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</si>
  <si>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</si>
  <si>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</si>
  <si>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</si>
  <si>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</si>
  <si>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</si>
  <si>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</si>
  <si>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</si>
  <si>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</si>
  <si>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</si>
  <si>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</si>
  <si>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</si>
  <si>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</si>
  <si>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</si>
  <si>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</si>
  <si>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</si>
  <si>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</si>
  <si>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</si>
  <si>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</si>
  <si>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</si>
  <si>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</si>
  <si>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</si>
  <si>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</si>
  <si>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</si>
  <si>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</si>
  <si>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</si>
  <si>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</si>
  <si>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</si>
  <si>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</si>
  <si>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</si>
  <si>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</si>
  <si>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</si>
  <si>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</si>
  <si>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</si>
  <si>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</si>
  <si>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</si>
  <si>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</si>
  <si>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</si>
  <si>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</si>
  <si>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</si>
  <si>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</si>
  <si>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</si>
  <si>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</si>
  <si>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</si>
  <si>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</si>
  <si>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</si>
  <si>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</si>
  <si>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</si>
  <si>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</si>
  <si>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</si>
  <si>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</si>
  <si>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</si>
  <si>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</si>
  <si>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</si>
  <si>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</si>
  <si>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</si>
  <si>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</si>
  <si>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</si>
  <si>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</si>
  <si>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</si>
  <si>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</si>
  <si>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</si>
  <si>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</si>
  <si>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</si>
  <si>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</si>
  <si>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</si>
  <si>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</si>
  <si>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</si>
  <si>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</si>
  <si>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</si>
  <si>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</si>
  <si>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</si>
  <si>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</si>
  <si>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</si>
  <si>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</si>
  <si>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</si>
  <si>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</si>
  <si>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</si>
  <si>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</si>
  <si>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</si>
  <si>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</si>
  <si>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</si>
  <si>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</si>
  <si>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</si>
  <si>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</si>
  <si>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</si>
  <si>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</si>
  <si>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</si>
  <si>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</si>
  <si>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</si>
  <si>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</si>
  <si>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</si>
  <si>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</si>
  <si>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</si>
  <si>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</si>
  <si>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</si>
  <si>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</si>
  <si>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</si>
  <si>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</si>
  <si>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</si>
  <si>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</si>
  <si>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</si>
  <si>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</si>
  <si>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</si>
  <si>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</si>
  <si>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</si>
  <si>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</si>
  <si>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</si>
  <si>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</si>
  <si>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</si>
  <si>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</si>
  <si>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</si>
  <si>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</si>
  <si>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</si>
  <si>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</si>
  <si>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</si>
  <si>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</si>
  <si>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</si>
  <si>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</si>
  <si>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</si>
  <si>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</si>
  <si>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</si>
  <si>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</si>
  <si>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</si>
  <si>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</si>
  <si>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</si>
  <si>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</si>
  <si>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</si>
  <si>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</si>
  <si>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</si>
  <si>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</si>
  <si>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</si>
  <si>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</si>
  <si>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</si>
  <si>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</si>
  <si>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</si>
  <si>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</si>
  <si>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</si>
  <si>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</si>
  <si>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</si>
  <si>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</si>
  <si>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</si>
  <si>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</si>
  <si>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</si>
  <si>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</si>
  <si>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</si>
  <si>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</si>
  <si>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</si>
  <si>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</si>
  <si>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</si>
  <si>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</si>
  <si>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</si>
  <si>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</si>
  <si>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</si>
  <si>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</si>
  <si>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</si>
  <si>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</si>
  <si>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</si>
  <si>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</si>
  <si>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</si>
  <si>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</si>
  <si>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</si>
  <si>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</si>
  <si>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</si>
  <si>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</si>
  <si>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</si>
  <si>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</si>
  <si>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</si>
  <si>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</si>
  <si>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</si>
  <si>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</si>
  <si>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</si>
  <si>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</si>
  <si>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</si>
  <si>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</si>
  <si>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</si>
  <si>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</si>
  <si>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</si>
  <si>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</si>
  <si>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</si>
  <si>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</si>
  <si>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</si>
  <si>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</si>
  <si>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</si>
  <si>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</si>
  <si>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</si>
  <si>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</si>
  <si>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</si>
  <si>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</si>
  <si>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</si>
  <si>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</si>
  <si>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</si>
  <si>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</si>
  <si>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</si>
  <si>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</si>
  <si>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</si>
  <si>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</si>
  <si>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</si>
  <si>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</si>
  <si>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</si>
  <si>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</si>
  <si>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</si>
  <si>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</si>
  <si>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</si>
  <si>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</si>
  <si>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</si>
  <si>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</si>
  <si>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</si>
  <si>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</si>
  <si>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</si>
  <si>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</si>
  <si>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</si>
  <si>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</si>
  <si>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</si>
  <si>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</si>
  <si>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</si>
  <si>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</si>
  <si>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</si>
  <si>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</si>
  <si>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</si>
  <si>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</si>
  <si>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</si>
  <si>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</si>
  <si>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</si>
  <si>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</si>
  <si>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</si>
  <si>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</si>
  <si>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</si>
  <si>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</si>
  <si>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</si>
  <si>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</si>
  <si>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</si>
  <si>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</si>
  <si>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</si>
  <si>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</si>
  <si>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</si>
  <si>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</si>
  <si>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</si>
  <si>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</si>
  <si>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</si>
  <si>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</si>
  <si>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</si>
  <si>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</si>
  <si>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</si>
  <si>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</si>
  <si>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</si>
  <si>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</si>
  <si>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</si>
  <si>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</si>
  <si>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</si>
  <si>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</si>
  <si>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</si>
  <si>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</si>
  <si>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</si>
  <si>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</si>
  <si>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</si>
  <si>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</si>
  <si>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</si>
  <si>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</si>
  <si>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</si>
  <si>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</si>
  <si>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</si>
  <si>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</si>
  <si>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</si>
  <si>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</si>
  <si>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</si>
  <si>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</si>
  <si>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</si>
  <si>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</si>
  <si>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</si>
  <si>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</si>
  <si>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</si>
  <si>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</si>
  <si>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</si>
  <si>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</si>
  <si>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</si>
  <si>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</si>
  <si>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</si>
  <si>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</si>
  <si>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</si>
  <si>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</si>
  <si>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</si>
  <si>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</si>
  <si>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</si>
  <si>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</si>
  <si>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</si>
  <si>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</si>
  <si>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</si>
  <si>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</si>
  <si>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</si>
  <si>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</si>
  <si>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</si>
  <si>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</si>
  <si>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</si>
  <si>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</si>
  <si>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</si>
  <si>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</si>
  <si>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</si>
  <si>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</si>
  <si>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</si>
  <si>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</si>
  <si>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</si>
  <si>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</si>
  <si>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</si>
  <si>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</si>
  <si>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</si>
  <si>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</si>
  <si>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</si>
  <si>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</si>
  <si>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</si>
  <si>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</si>
  <si>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</si>
  <si>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</si>
  <si>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</si>
  <si>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</si>
  <si>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</si>
  <si>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</si>
  <si>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</si>
  <si>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</si>
  <si>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</si>
  <si>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</si>
  <si>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</si>
  <si>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</si>
  <si>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</si>
  <si>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</si>
  <si>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</si>
  <si>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</si>
  <si>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</si>
  <si>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</si>
  <si>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</si>
  <si>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</si>
  <si>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</si>
  <si>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</si>
  <si>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</si>
  <si>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</si>
  <si>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</si>
  <si>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</si>
  <si>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</si>
  <si>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</si>
  <si>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</si>
  <si>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</si>
  <si>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</si>
  <si>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</si>
  <si>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</si>
  <si>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</si>
  <si>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</si>
  <si>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</si>
  <si>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</si>
  <si>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</si>
  <si>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</si>
  <si>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</si>
  <si>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</si>
  <si>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</si>
  <si>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</si>
  <si>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</si>
  <si>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</si>
  <si>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</si>
  <si>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</si>
  <si>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</si>
  <si>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</si>
  <si>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</si>
  <si>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</si>
  <si>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</si>
  <si>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</si>
  <si>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</si>
  <si>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</si>
  <si>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</si>
  <si>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</si>
  <si>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</si>
  <si>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</si>
  <si>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</si>
  <si>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</si>
  <si>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</si>
  <si>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</si>
  <si>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</si>
  <si>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</si>
  <si>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</si>
  <si>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</si>
  <si>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</si>
  <si>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</si>
  <si>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</si>
  <si>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</si>
  <si>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</si>
  <si>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</si>
  <si>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</si>
  <si>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</si>
  <si>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</si>
  <si>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</si>
  <si>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</si>
  <si>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</si>
  <si>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</si>
  <si>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</si>
  <si>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</si>
  <si>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</si>
  <si>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</si>
  <si>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</si>
  <si>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</si>
  <si>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</si>
  <si>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</si>
  <si>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</si>
  <si>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</si>
  <si>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</si>
  <si>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</si>
  <si>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</si>
  <si>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</si>
  <si>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</si>
  <si>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</si>
  <si>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</si>
  <si>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</si>
  <si>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</si>
  <si>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</si>
  <si>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</si>
  <si>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</si>
  <si>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</si>
  <si>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</si>
  <si>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</si>
  <si>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</si>
  <si>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</si>
  <si>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</si>
  <si>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</si>
  <si>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</si>
  <si>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</si>
  <si>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</si>
  <si>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</si>
  <si>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</si>
  <si>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</si>
  <si>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</si>
  <si>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</si>
  <si>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</si>
  <si>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</si>
  <si>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</si>
  <si>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</si>
  <si>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</si>
  <si>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</si>
  <si>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</si>
  <si>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</si>
  <si>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</si>
  <si>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</si>
  <si>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</si>
  <si>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</si>
  <si>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</si>
  <si>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</si>
  <si>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</si>
  <si>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</si>
  <si>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</si>
  <si>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</si>
  <si>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</si>
  <si>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</si>
  <si>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</si>
  <si>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</si>
  <si>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</si>
  <si>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</si>
  <si>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</si>
  <si>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</si>
  <si>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</si>
  <si>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</si>
  <si>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</si>
  <si>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</si>
  <si>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</si>
  <si>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</si>
  <si>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</si>
  <si>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</si>
  <si>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</si>
  <si>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</si>
  <si>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</si>
  <si>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</si>
  <si>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</si>
  <si>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</si>
  <si>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</si>
  <si>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</si>
  <si>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</si>
  <si>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</si>
  <si>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</si>
  <si>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</si>
  <si>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</si>
  <si>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</si>
  <si>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</si>
  <si>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</si>
  <si>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</si>
  <si>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</si>
  <si>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</si>
  <si>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</si>
  <si>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</si>
  <si>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</si>
  <si>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</si>
  <si>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</si>
  <si>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</si>
  <si>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</si>
  <si>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</si>
  <si>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</si>
  <si>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</si>
  <si>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</si>
  <si>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</si>
  <si>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</si>
  <si>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</si>
  <si>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</si>
  <si>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</si>
  <si>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</si>
  <si>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</si>
  <si>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</si>
  <si>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</si>
  <si>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</si>
  <si>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</si>
  <si>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</si>
  <si>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</si>
  <si>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</si>
  <si>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</si>
  <si>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</si>
  <si>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</si>
  <si>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</si>
  <si>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</si>
  <si>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</si>
  <si>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</si>
  <si>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</si>
  <si>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</si>
  <si>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</si>
  <si>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</si>
  <si>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</si>
  <si>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</si>
  <si>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</si>
  <si>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</si>
  <si>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</si>
  <si>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</si>
  <si>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</si>
  <si>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</si>
  <si>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</si>
  <si>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</si>
  <si>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</si>
  <si>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</si>
  <si>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</si>
  <si>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</si>
  <si>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</si>
  <si>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</si>
  <si>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</si>
  <si>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</si>
  <si>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</si>
  <si>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</si>
  <si>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</si>
  <si>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</si>
  <si>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</si>
  <si>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</si>
  <si>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</si>
  <si>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</si>
  <si>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</si>
  <si>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</si>
  <si>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</si>
  <si>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</si>
  <si>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</si>
  <si>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</si>
  <si>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</si>
  <si>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</si>
  <si>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</si>
  <si>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</si>
  <si>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</si>
  <si>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</si>
  <si>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</si>
  <si>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</si>
  <si>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</si>
  <si>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</si>
  <si>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</si>
  <si>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</si>
  <si>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</si>
  <si>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</si>
  <si>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</si>
  <si>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</si>
  <si>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</si>
  <si>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</si>
  <si>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</si>
  <si>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</si>
  <si>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</si>
  <si>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</si>
  <si>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</si>
  <si>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</si>
  <si>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</si>
  <si>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</si>
  <si>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</si>
  <si>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</si>
  <si>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</si>
  <si>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</si>
  <si>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</si>
  <si>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</si>
  <si>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</si>
  <si>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</si>
  <si>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</si>
  <si>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</si>
  <si>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</si>
  <si>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</si>
  <si>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</si>
  <si>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</si>
  <si>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</si>
  <si>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</si>
  <si>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</si>
  <si>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</si>
  <si>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</si>
  <si>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</si>
  <si>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</si>
  <si>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</si>
  <si>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</si>
  <si>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</si>
  <si>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</si>
  <si>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</si>
  <si>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</si>
  <si>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</si>
  <si>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</si>
  <si>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</si>
  <si>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</si>
  <si>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</si>
  <si>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</si>
  <si>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</si>
  <si>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</si>
  <si>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</si>
  <si>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</si>
  <si>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</si>
  <si>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</si>
  <si>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</si>
  <si>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</si>
  <si>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</si>
  <si>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</si>
  <si>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</si>
  <si>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</si>
  <si>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</si>
  <si>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</si>
  <si>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</si>
  <si>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</si>
  <si>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</si>
  <si>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</si>
  <si>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</si>
  <si>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</si>
  <si>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</si>
  <si>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</si>
  <si>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</si>
  <si>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</si>
  <si>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</si>
  <si>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</si>
  <si>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</si>
  <si>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</si>
  <si>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</si>
  <si>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</si>
  <si>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</si>
  <si>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</si>
  <si>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</si>
  <si>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</si>
  <si>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</si>
  <si>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</si>
  <si>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</si>
  <si>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</si>
  <si>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</si>
  <si>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</si>
  <si>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</si>
  <si>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</si>
  <si>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</si>
  <si>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</si>
  <si>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</si>
  <si>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</si>
  <si>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</si>
  <si>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</si>
  <si>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</si>
  <si>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</si>
  <si>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</si>
  <si>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</si>
  <si>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</si>
  <si>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</si>
  <si>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</si>
  <si>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</si>
  <si>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</si>
  <si>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</si>
  <si>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</si>
  <si>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</si>
  <si>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</si>
  <si>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</si>
  <si>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</si>
  <si>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</si>
  <si>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</si>
  <si>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</si>
  <si>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</si>
  <si>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</si>
  <si>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</si>
  <si>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</si>
  <si>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</si>
  <si>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</si>
  <si>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</si>
  <si>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</si>
  <si>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</si>
  <si>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</si>
  <si>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</si>
  <si>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</si>
  <si>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</si>
  <si>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</si>
  <si>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</si>
  <si>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</si>
  <si>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</si>
  <si>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</si>
  <si>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</si>
  <si>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</si>
  <si>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</si>
  <si>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</si>
  <si>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</si>
  <si>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</si>
  <si>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</si>
  <si>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</si>
  <si>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</si>
  <si>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</si>
  <si>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</si>
  <si>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</si>
  <si>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</si>
  <si>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</si>
  <si>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</si>
  <si>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</si>
  <si>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</si>
  <si>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</si>
  <si>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</si>
  <si>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</si>
  <si>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</si>
  <si>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</si>
  <si>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</si>
  <si>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</si>
  <si>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</si>
  <si>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</si>
  <si>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</si>
  <si>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</si>
  <si>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</si>
  <si>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</si>
  <si>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</si>
  <si>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</si>
  <si>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</si>
  <si>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</si>
  <si>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</si>
  <si>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</si>
  <si>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</si>
  <si>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</si>
  <si>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</si>
  <si>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</si>
  <si>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</si>
  <si>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</si>
  <si>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</si>
  <si>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</si>
  <si>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</si>
  <si>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</si>
  <si>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</si>
  <si>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</si>
  <si>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</si>
  <si>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</si>
  <si>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</si>
  <si>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</si>
  <si>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</si>
  <si>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</si>
  <si>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</si>
  <si>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</si>
  <si>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</si>
  <si>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</si>
  <si>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</si>
  <si>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</si>
  <si>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</si>
  <si>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</si>
  <si>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</si>
  <si>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</si>
  <si>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</si>
  <si>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</si>
  <si>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</si>
  <si>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</si>
  <si>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</si>
  <si>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</si>
  <si>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</si>
  <si>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</si>
  <si>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</si>
  <si>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</si>
  <si>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</si>
  <si>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</si>
  <si>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</si>
  <si>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</si>
  <si>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</si>
  <si>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</si>
  <si>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</si>
  <si>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</si>
  <si>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</si>
  <si>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</si>
  <si>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</si>
  <si>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</si>
  <si>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</si>
  <si>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</si>
  <si>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</si>
  <si>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</si>
  <si>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</si>
  <si>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</si>
  <si>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</si>
  <si>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</si>
  <si>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</si>
  <si>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</si>
  <si>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</si>
  <si>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</si>
  <si>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</si>
  <si>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</si>
  <si>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</si>
  <si>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</si>
  <si>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</si>
  <si>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</si>
  <si>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</si>
  <si>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</si>
  <si>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</si>
  <si>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</si>
  <si>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</si>
  <si>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</si>
  <si>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</si>
  <si>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</si>
  <si>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</si>
  <si>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</si>
  <si>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</si>
  <si>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</si>
  <si>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</si>
  <si>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</si>
  <si>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</si>
  <si>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</si>
  <si>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</si>
  <si>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</si>
  <si>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</si>
  <si>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</si>
  <si>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</si>
  <si>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</si>
  <si>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</si>
  <si>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</si>
  <si>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</si>
  <si>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</si>
  <si>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</si>
  <si>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</si>
  <si>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</si>
  <si>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</si>
  <si>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</si>
  <si>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</si>
  <si>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</si>
  <si>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</si>
  <si>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</si>
  <si>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</si>
  <si>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</si>
  <si>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</si>
  <si>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</si>
  <si>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</si>
  <si>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</si>
  <si>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</si>
  <si>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</si>
  <si>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</si>
  <si>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</si>
  <si>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</si>
  <si>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</si>
  <si>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</si>
  <si>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</si>
  <si>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</si>
  <si>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</si>
  <si>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</si>
  <si>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</si>
  <si>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</si>
  <si>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</si>
  <si>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</si>
  <si>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</si>
  <si>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</si>
  <si>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</si>
  <si>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</si>
  <si>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</si>
  <si>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</si>
  <si>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</si>
  <si>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</si>
  <si>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</si>
  <si>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</si>
  <si>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</si>
  <si>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</si>
  <si>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</si>
  <si>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</si>
  <si>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</si>
  <si>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</si>
  <si>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</si>
  <si>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</si>
  <si>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</si>
  <si>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</si>
  <si>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</si>
  <si>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</si>
  <si>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</si>
  <si>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</si>
  <si>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</si>
  <si>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</si>
  <si>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</si>
  <si>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</si>
  <si>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</si>
  <si>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</si>
  <si>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</si>
  <si>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</si>
  <si>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</si>
  <si>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</si>
  <si>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</si>
  <si>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</si>
  <si>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</si>
  <si>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</si>
  <si>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</si>
  <si>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</si>
  <si>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</si>
  <si>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</si>
  <si>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</si>
  <si>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</si>
  <si>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</si>
  <si>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</si>
  <si>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</si>
  <si>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</si>
  <si>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</si>
  <si>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</si>
  <si>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</si>
  <si>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</si>
  <si>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</si>
  <si>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</si>
  <si>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</si>
  <si>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</si>
  <si>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</si>
  <si>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</si>
  <si>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</si>
  <si>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</si>
  <si>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</si>
  <si>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</si>
  <si>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</si>
  <si>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</si>
  <si>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</si>
  <si>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</si>
  <si>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</si>
  <si>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</si>
  <si>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</si>
  <si>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</si>
  <si>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</si>
  <si>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</si>
  <si>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</si>
  <si>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</si>
  <si>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</si>
  <si>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</si>
  <si>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</si>
  <si>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</si>
  <si>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</si>
  <si>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</si>
  <si>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</si>
  <si>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</si>
  <si>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</si>
  <si>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</si>
  <si>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</si>
  <si>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</si>
  <si>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</si>
  <si>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</si>
  <si>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</si>
  <si>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</si>
  <si>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</si>
  <si>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</si>
  <si>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</si>
  <si>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</si>
  <si>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</si>
  <si>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</si>
  <si>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</si>
  <si>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</si>
  <si>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</si>
  <si>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</si>
  <si>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</si>
  <si>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</si>
  <si>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</si>
  <si>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</si>
  <si>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</si>
  <si>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</si>
  <si>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</si>
  <si>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</si>
  <si>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</si>
  <si>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</si>
  <si>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</si>
  <si>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</si>
  <si>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</si>
  <si>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</si>
  <si>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</si>
  <si>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</si>
  <si>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</si>
  <si>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</si>
  <si>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</si>
  <si>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</si>
  <si>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</si>
  <si>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</si>
  <si>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</si>
  <si>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</si>
  <si>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</si>
  <si>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</si>
  <si>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</si>
  <si>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</si>
  <si>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</si>
  <si>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</si>
  <si>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</si>
  <si>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</si>
  <si>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</si>
  <si>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</si>
  <si>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</si>
  <si>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</si>
  <si>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</si>
  <si>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</si>
  <si>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</si>
  <si>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</si>
  <si>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</si>
  <si>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</si>
  <si>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</si>
  <si>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</si>
  <si>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</si>
  <si>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</si>
  <si>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</si>
  <si>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</si>
  <si>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</si>
  <si>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</si>
  <si>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</si>
  <si>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</si>
  <si>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</si>
  <si>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</si>
  <si>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</si>
  <si>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</si>
  <si>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</si>
  <si>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</si>
  <si>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</si>
  <si>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</si>
  <si>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</si>
  <si>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</si>
  <si>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</si>
  <si>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</si>
  <si>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</si>
  <si>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</si>
  <si>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</si>
  <si>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</si>
  <si>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</si>
  <si>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</si>
  <si>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</si>
  <si>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</si>
  <si>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</si>
  <si>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</si>
  <si>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</si>
  <si>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</si>
  <si>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</si>
  <si>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</si>
  <si>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</si>
  <si>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</si>
  <si>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</si>
  <si>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</si>
  <si>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</si>
  <si>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</si>
  <si>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</si>
  <si>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</si>
  <si>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</si>
  <si>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</si>
  <si>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</si>
  <si>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</si>
  <si>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</si>
  <si>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</si>
  <si>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</si>
  <si>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</si>
  <si>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</si>
  <si>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</si>
  <si>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</si>
  <si>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</si>
  <si>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</si>
  <si>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</si>
  <si>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</si>
  <si>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</si>
  <si>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</si>
  <si>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</si>
  <si>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</si>
  <si>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</si>
  <si>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</si>
  <si>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</si>
  <si>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</si>
  <si>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</si>
  <si>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</si>
  <si>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</si>
  <si>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</si>
  <si>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</si>
  <si>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</si>
  <si>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</si>
  <si>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</si>
  <si>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</si>
  <si>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</si>
  <si>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</si>
  <si>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</si>
  <si>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</si>
  <si>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</si>
  <si>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</si>
  <si>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</si>
  <si>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</si>
  <si>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</si>
  <si>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</si>
  <si>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</si>
  <si>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</si>
  <si>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</si>
  <si>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</si>
  <si>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</si>
  <si>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</si>
  <si>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</si>
  <si>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</si>
  <si>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</si>
  <si>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</si>
  <si>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</si>
  <si>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</si>
  <si>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</si>
  <si>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</si>
  <si>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</si>
  <si>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</si>
  <si>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</si>
  <si>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</si>
  <si>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</si>
  <si>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</si>
  <si>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</si>
  <si>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</si>
  <si>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</si>
  <si>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</si>
  <si>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</si>
  <si>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</si>
  <si>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</si>
  <si>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</si>
  <si>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</si>
  <si>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</si>
  <si>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</si>
  <si>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</si>
  <si>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</si>
  <si>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</si>
  <si>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</si>
  <si>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</si>
  <si>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</si>
  <si>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</si>
  <si>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</si>
  <si>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</si>
  <si>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</si>
  <si>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</si>
  <si>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</si>
  <si>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</si>
  <si>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</si>
  <si>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</si>
  <si>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</si>
  <si>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</si>
  <si>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</si>
  <si>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</si>
  <si>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</si>
  <si>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</si>
  <si>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</si>
  <si>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</si>
  <si>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</si>
  <si>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</si>
  <si>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</si>
  <si>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</si>
  <si>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</si>
  <si>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</si>
  <si>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</si>
  <si>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</si>
  <si>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</si>
  <si>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</si>
  <si>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</si>
  <si>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</si>
  <si>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</si>
  <si>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</si>
  <si>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</si>
  <si>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</si>
  <si>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</si>
  <si>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</si>
  <si>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</si>
  <si>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</si>
  <si>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</si>
  <si>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</si>
  <si>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</si>
  <si>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</si>
  <si>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</si>
  <si>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</si>
  <si>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</si>
  <si>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</si>
  <si>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</si>
  <si>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</si>
  <si>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</si>
  <si>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</si>
  <si>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</si>
  <si>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</si>
  <si>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</si>
  <si>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</si>
  <si>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</si>
  <si>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</si>
  <si>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</si>
  <si>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</si>
  <si>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</si>
  <si>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</si>
  <si>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</si>
  <si>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</si>
  <si>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</si>
  <si>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</si>
  <si>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</si>
  <si>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</si>
  <si>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</si>
  <si>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</si>
  <si>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</si>
  <si>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</si>
  <si>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</si>
  <si>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</si>
  <si>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</si>
  <si>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</si>
  <si>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</si>
  <si>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</si>
  <si>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</si>
  <si>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</si>
  <si>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</si>
  <si>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</si>
  <si>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</si>
  <si>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</si>
  <si>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</si>
  <si>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</si>
  <si>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</si>
  <si>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</si>
  <si>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</si>
  <si>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</si>
  <si>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</si>
  <si>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</si>
  <si>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</si>
  <si>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</si>
  <si>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</si>
  <si>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</si>
  <si>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</si>
  <si>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</si>
  <si>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</si>
  <si>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</si>
  <si>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</si>
  <si>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</si>
  <si>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</si>
  <si>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</si>
  <si>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</si>
  <si>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</si>
  <si>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</si>
  <si>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</si>
  <si>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</si>
  <si>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</si>
  <si>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</si>
  <si>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</si>
  <si>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</si>
  <si>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</si>
  <si>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</si>
  <si>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</si>
  <si>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</si>
  <si>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</si>
  <si>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</si>
  <si>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</si>
  <si>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</si>
  <si>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</si>
  <si>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</si>
  <si>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</si>
  <si>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</si>
  <si>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</si>
  <si>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</si>
  <si>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</si>
  <si>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</si>
  <si>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</si>
  <si>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</si>
  <si>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</si>
  <si>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</si>
  <si>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</si>
  <si>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</si>
  <si>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</si>
  <si>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</si>
  <si>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</si>
  <si>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</si>
  <si>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</si>
  <si>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</si>
  <si>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</si>
  <si>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</si>
  <si>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</si>
  <si>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</si>
  <si>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</si>
  <si>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</si>
  <si>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</si>
  <si>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</si>
  <si>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</si>
  <si>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</si>
  <si>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</si>
  <si>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</si>
  <si>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</si>
  <si>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</si>
  <si>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</si>
  <si>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</si>
  <si>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</si>
  <si>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</si>
  <si>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</si>
  <si>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</si>
  <si>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</si>
  <si>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</si>
  <si>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</si>
  <si>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</si>
  <si>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</si>
  <si>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</si>
  <si>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</si>
  <si>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</si>
  <si>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</si>
  <si>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</si>
  <si>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</si>
  <si>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</si>
  <si>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</si>
  <si>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</si>
  <si>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</si>
  <si>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</si>
  <si>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</si>
  <si>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</si>
  <si>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</si>
  <si>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</si>
  <si>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</si>
  <si>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</si>
  <si>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</si>
  <si>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</si>
  <si>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</si>
  <si>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</si>
  <si>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</si>
  <si>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</si>
  <si>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</si>
  <si>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</si>
  <si>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</si>
  <si>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</si>
  <si>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</si>
  <si>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</si>
  <si>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</si>
  <si>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</si>
  <si>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</si>
  <si>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</si>
  <si>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</si>
  <si>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</si>
  <si>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</si>
  <si>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</si>
  <si>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</si>
  <si>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</si>
  <si>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</si>
  <si>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</si>
  <si>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</si>
  <si>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</si>
  <si>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</si>
  <si>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</si>
  <si>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</si>
  <si>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</si>
  <si>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</si>
  <si>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</si>
  <si>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</si>
  <si>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</si>
  <si>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</si>
  <si>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</si>
  <si>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</si>
  <si>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</si>
  <si>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</si>
  <si>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</si>
  <si>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</si>
  <si>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</si>
  <si>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</si>
  <si>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</si>
  <si>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</si>
  <si>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</si>
  <si>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</si>
  <si>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</si>
  <si>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</si>
  <si>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</si>
  <si>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</si>
  <si>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</si>
  <si>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</si>
  <si>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</si>
  <si>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</si>
  <si>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</si>
  <si>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</si>
  <si>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</si>
  <si>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</si>
  <si>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</si>
  <si>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</si>
  <si>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</si>
  <si>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</si>
  <si>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</si>
  <si>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</si>
  <si>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</si>
  <si>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</si>
  <si>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</si>
  <si>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</si>
  <si>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</si>
  <si>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</si>
  <si>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</si>
  <si>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</si>
  <si>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</si>
  <si>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</si>
  <si>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</si>
  <si>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</si>
  <si>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</si>
  <si>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</si>
  <si>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</si>
  <si>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</si>
  <si>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</si>
  <si>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</si>
  <si>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</si>
  <si>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</si>
  <si>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</si>
  <si>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</si>
  <si>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</si>
  <si>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</si>
  <si>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</si>
  <si>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</si>
  <si>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</si>
  <si>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</si>
  <si>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</si>
  <si>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</si>
  <si>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</si>
  <si>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</si>
  <si>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</si>
  <si>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</si>
  <si>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</si>
  <si>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</si>
  <si>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</si>
  <si>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</si>
  <si>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</si>
  <si>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</si>
  <si>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</si>
  <si>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</si>
  <si>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</si>
  <si>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</si>
  <si>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</si>
  <si>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</si>
  <si>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</si>
  <si>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</si>
  <si>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</si>
  <si>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</si>
  <si>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</si>
  <si>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</si>
  <si>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</si>
  <si>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</si>
  <si>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</si>
  <si>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</si>
  <si>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</si>
  <si>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</si>
  <si>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</si>
  <si>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</si>
  <si>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</si>
  <si>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</si>
  <si>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</si>
  <si>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</si>
  <si>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</si>
  <si>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</si>
  <si>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</si>
  <si>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</si>
  <si>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</si>
  <si>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</si>
  <si>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</si>
  <si>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</si>
  <si>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</si>
  <si>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</si>
  <si>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</si>
  <si>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</si>
  <si>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</si>
  <si>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</si>
  <si>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</si>
  <si>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</si>
  <si>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</si>
  <si>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</si>
  <si>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</si>
  <si>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</si>
  <si>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</si>
  <si>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</si>
  <si>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</si>
  <si>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</si>
  <si>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</si>
  <si>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</si>
  <si>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</si>
  <si>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</si>
  <si>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</si>
  <si>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</si>
  <si>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</si>
  <si>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</si>
  <si>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</si>
  <si>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</si>
  <si>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</si>
  <si>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</si>
  <si>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</si>
  <si>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</si>
  <si>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</si>
  <si>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</si>
  <si>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</si>
  <si>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</si>
  <si>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</si>
  <si>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</si>
  <si>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</si>
  <si>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</si>
  <si>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</si>
  <si>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</si>
  <si>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</si>
  <si>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</si>
  <si>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</si>
  <si>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</si>
  <si>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</si>
  <si>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</si>
  <si>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</si>
  <si>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</si>
  <si>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</si>
  <si>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</si>
  <si>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</si>
  <si>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</si>
  <si>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</si>
  <si>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</si>
  <si>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</si>
  <si>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</si>
  <si>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</si>
  <si>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</si>
  <si>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</si>
  <si>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</si>
  <si>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</si>
  <si>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</si>
  <si>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</si>
  <si>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</si>
  <si>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</si>
  <si>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</si>
  <si>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</si>
  <si>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</si>
  <si>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</si>
  <si>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</si>
  <si>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</si>
  <si>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</si>
  <si>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</si>
  <si>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</si>
  <si>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</si>
  <si>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</si>
  <si>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</si>
  <si>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</si>
  <si>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</si>
  <si>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</si>
  <si>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</si>
  <si>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</si>
  <si>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</si>
  <si>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</si>
  <si>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</si>
  <si>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</si>
  <si>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</si>
  <si>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</si>
  <si>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</si>
  <si>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</si>
  <si>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</si>
  <si>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</si>
  <si>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</si>
  <si>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</si>
  <si>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</si>
  <si>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</si>
  <si>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</si>
  <si>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</si>
  <si>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</si>
  <si>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</si>
  <si>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</si>
  <si>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</si>
  <si>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</si>
  <si>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</si>
  <si>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</si>
  <si>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</si>
  <si>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</si>
  <si>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</si>
  <si>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</si>
  <si>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</si>
  <si>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</si>
  <si>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</si>
  <si>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</si>
  <si>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</si>
  <si>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</si>
  <si>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</si>
  <si>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</si>
  <si>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</si>
  <si>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</si>
  <si>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</si>
  <si>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</si>
  <si>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</si>
  <si>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</si>
  <si>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</si>
  <si>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</si>
  <si>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</si>
  <si>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</si>
  <si>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</si>
  <si>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</si>
  <si>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</si>
  <si>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</si>
  <si>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</si>
  <si>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</si>
  <si>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</si>
  <si>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</si>
  <si>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</si>
  <si>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</si>
  <si>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</si>
  <si>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</si>
  <si>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</si>
  <si>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</si>
  <si>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</si>
  <si>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PCM-20251109-00001364</t>
  </si>
  <si>
    <t xml:space="preserve">ETA 60 min </t>
  </si>
  <si>
    <t xml:space="preserve"> PCM-20250215-00000830 </t>
  </si>
  <si>
    <t>LTE site still down and  site located in aramco area access issue need special permission</t>
  </si>
  <si>
    <t>PCM-20251109-00001353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</si>
  <si>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</si>
  <si>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</si>
  <si>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</si>
  <si>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</si>
  <si>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</si>
  <si>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</si>
  <si>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</si>
  <si>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</si>
  <si>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</si>
  <si>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TT-20251109-00974</t>
  </si>
  <si>
    <t xml:space="preserve">EM team need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</si>
</sst>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3" totalsRowShown="0" headerRowDxfId="48" dataDxfId="47" headerRowBorderDxfId="45" tableBorderDxfId="46" totalsRowBorderDxfId="44">
  <autoFilter ref="A1:L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9" totalsRowShown="0" headerRowDxfId="15" dataDxfId="14" headerRowBorderDxfId="12" tableBorderDxfId="13">
  <autoFilter ref="A1:L1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307.7108861111119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45970.659312037038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45970.659312037038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45970.659312037038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45970.659312037038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45970.659312037038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45970.659312037038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45970.659312037038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45970.659312037038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45970.659312037038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45970.659312037038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45970.659312037038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45970.659312037038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45970.659312037038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45970.659312037038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45970.659312037038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45970.659312037038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45970.659312037038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45970.659312037038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45970.659312037038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45970.659312037038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45970.659312037038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45970.659312037038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45970.659312037038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45970.659312037038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45970.659312037038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45970.659312037038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45970.659312037038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45970.659312037038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45970.659312037038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45970.659312037038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45970.659312037038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45970.659312037038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45970.659312037038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45970.659312037038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45970.659312037038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45970.659312037038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45970.659312037038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45970.659312037038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45970.659312037038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45970.659312037038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45970.659312037038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45970.659312037038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45970.659312037038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45970.659312037038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45970.659312037038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45970.659312037038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45970.659312037038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45970.659312037038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45970.659312037038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45970.659312037038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45970.659312037038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45970.659312037038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45970.659312037038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45970.659312037038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45970.659312037038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45970.659312037038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45970.659312037038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45970.659312037038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45970.659312037038</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45970.659312037038</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AF78355-D44A-4410-90AA-DB29541FE463}"/>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1" ca="1" si="0">IFERROR(NOW()-F3,"-")</f>
        <v>145.65947407407657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23528</v>
      </c>
      <c r="E4" s="103" t="s">
        <v>39021</v>
      </c>
      <c r="F4" s="104">
        <v>45970.626712962963</v>
      </c>
      <c r="G4" s="105">
        <f t="shared" ca="1" si="0"/>
        <v>3.2599074074823875E-2</v>
      </c>
      <c r="H4" s="104">
        <v>45970.609351851854</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45970.659312037038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45970.659312037038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45970.659312037038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45970.659312037038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45970.659312037038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45970.659312037038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45970.659312037038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ref="G12:G43" ca="1" si="1">IFERROR(NOW()-F12,"-")</f>
        <v>45970.659312037038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45970.659312037038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45970.659312037038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45970.659312037038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45970.659312037038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45970.659312037038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45970.659312037038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45970.659312037038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45970.659312037038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45970.659312037038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45970.659312037038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45970.659312037038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45970.659312037038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45970.659312037038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45970.659312037038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45970.659312037038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45970.659312037038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45970.659312037038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45970.659312037038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45970.659312037038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45970.659312037038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45970.659312037038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45970.659312037038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45970.659312037038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45970.659312037038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45970.659312037038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45970.659312037038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45970.659312037038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45970.659312037038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45970.659312037038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45970.659312037038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45970.659312037038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ref="G44:G75" ca="1" si="2">IFERROR(NOW()-F44,"-")</f>
        <v>45970.659312037038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45970.659312037038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45970.659312037038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45970.659312037038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45970.659312037038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45970.659312037038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t="shared" ca="1" si="2"/>
        <v>45970.659312037038</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45970.659312037038</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45970.659312037038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45970.659312037038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45970.659312037038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45970.659312037038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45970.659312037038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45970.659312037038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45970.659312037038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45970.659312037038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45970.659312037038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45970.659312037038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45970.659312037038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45970.659312037038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45970.659312037038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45970.659312037038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45970.659312037038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45970.659312037038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45970.659312037038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45970.659312037038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45970.659312037038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45970.659312037038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45970.659312037038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45970.659312037038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45970.659312037038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45970.659312037038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45970.659312037038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45970.659312037038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45970.659312037038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45970.659312037038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45970.659312037038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45970.659312037038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45970.659312037038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45970.659312037038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45970.659312037038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45970.659312037038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45970.659312037038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45970.659312037038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45970.659312037038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45970.659312037038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45970.659312037038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45970.659312037038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45970.659312037038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45970.659312037038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45970.659312037038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45970.659312037038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45970.659312037038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45970.659312037038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45970.659312037038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45970.659312037038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45970.659312037038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45970.659312037038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45970.659312037038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45970.659312037038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45970.659312037038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45970.659312037038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45970.659312037038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45970.659312037038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45970.659312037038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45970.659312037038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45970.659312037038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45970.659312037038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45970.659312037038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45970.659312037038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45970.659312037038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45970.659312037038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45970.659312037038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45970.659312037038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45970.659312037038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45970.659312037038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45970.659312037038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45970.659312037038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45970.659312037038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45970.659312037038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45970.659312037038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45970.659312037038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45970.659312037038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45970.659312037038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45970.659312037038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45970.659312037038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45970.659312037038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45970.659312037038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45970.659312037038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45970.659312037038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45970.659312037038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45970.659312037038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45970.659312037038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45970.659312037038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45970.659312037038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45970.659312037038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45970.659312037038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45970.659312037038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45970.659312037038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45970.659312037038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45970.659312037038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45970.659312037038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45970.659312037038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45970.659312037038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45970.659312037038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45970.659312037038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45970.659312037038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45970.659312037038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45970.659312037038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45970.659312037038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45970.659312037038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45970.659312037038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45970.659312037038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45970.659312037038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45970.659312037038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45970.659312037038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45970.659312037038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45970.659312037038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45970.659312037038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45970.659312037038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45970.659312037038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45970.659312037038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45970.659312037038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45970.659312037038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45970.659312037038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45970.659312037038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45970.659312037038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45970.659312037038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45970.659312037038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45970.659312037038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45970.659312037038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45970.659312037038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45970.659312037038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45970.659312037038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45970.659312037038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45970.659312037038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45970.659312037038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45970.659312037038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45970.659312037038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45970.659312037038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45970.659312037038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45970.659312037038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45970.659312037038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45970.659312037038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45970.659312037038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45970.659312037038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45970.659312037038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45970.659312037038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45970.659312037038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45970.659312037038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45970.659312037038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45970.659312037038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45970.659312037038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45970.659312037038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45970.659312037038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45970.659312037038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45970.659312037038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45970.659312037038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45970.659312037038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45970.659312037038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45970.659312037038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45970.659312037038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45970.659312037038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45970.659312037038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45970.659312037038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45970.659312037038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45970.659312037038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45970.659312037038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45970.659312037038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45970.659312037038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45970.659312037038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45970.659312037038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45970.659312037038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45970.659312037038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45970.659312037038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45970.659312037038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45970.659312037038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45970.659312037038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45970.659312037038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45970.659312037038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45970.659312037038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45970.659312037038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45970.659312037038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45970.659312037038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45970.659312037038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45970.659312037038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45970.659312037038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45970.659312037038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45970.659312037038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45970.659312037038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45970.659312037038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45970.659312037038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45970.659312037038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45970.659312037038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45970.659312037038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45970.659312037038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45970.659312037038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45970.659312037038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45970.659312037038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45970.659312037038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45970.659312037038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45970.659312037038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45970.659312037038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45970.659312037038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45970.659312037038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45970.659312037038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45970.659312037038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45970.659312037038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45970.659312037038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45970.659312037038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45970.659312037038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45970.659312037038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45970.659312037038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45970.659312037038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45970.659312037038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45970.659312037038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45970.659312037038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45970.659312037038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45970.659312037038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45970.659312037038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45970.659312037038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45970.659312037038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45970.659312037038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45970.659312037038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45970.659312037038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45970.659312037038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45970.659312037038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45970.659312037038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45970.659312037038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45970.659312037038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45970.659312037038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45970.659312037038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45970.659312037038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45970.659312037038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45970.659312037038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45970.659312037038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45970.659312037038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45970.659312037038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45970.659312037038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45970.659312037038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45970.659312037038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45970.659312037038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45970.659312037038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45970.659312037038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45970.659312037038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45970.659312037038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45970.659312037038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45970.659312037038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45970.659312037038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45970.659312037038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45970.659312037038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45970.659312037038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45970.659312037038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45970.659312037038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45970.659312037038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45970.659312037038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45970.659312037038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45970.659312037038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45970.659312037038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45970.659312037038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45970.659312037038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45970.659312037038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45970.659312037038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45970.659312037038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45970.659312037038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45970.659312037038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45970.659312037038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45970.659312037038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45970.659312037038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45970.659312037038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45970.659312037038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45970.659312037038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45970.659312037038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45970.659312037038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45970.659312037038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45970.659312037038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45970.659312037038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45970.659312037038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45970.659312037038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45970.659312037038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45970.659312037038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45970.659312037038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45970.659312037038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45970.659312037038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45970.659312037038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45970.659312037038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45970.659312037038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45970.659312037038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45970.659312037038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45970.659312037038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45970.659312037038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45970.659312037038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45970.659312037038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45970.659312037038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45970.659312037038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45970.659312037038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45970.659312037038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45970.659312037038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45970.659312037038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45970.659312037038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45970.659312037038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45970.659312037038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45970.659312037038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45970.659312037038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45970.659312037038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45970.659312037038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45970.659312037038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45970.659312037038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45970.659312037038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45970.659312037038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45970.659312037038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45970.659312037038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45970.659312037038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45970.659312037038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45970.659312037038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45970.659312037038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45970.659312037038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45970.659312037038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45970.659312037038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45970.659312037038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45970.659312037038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45970.659312037038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45970.659312037038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45970.659312037038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45970.659312037038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45970.659312037038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45970.659312037038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45970.659312037038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45970.659312037038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45970.659312037038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45970.659312037038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45970.659312037038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45970.659312037038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45970.659312037038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45970.659312037038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45970.659312037038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45970.659312037038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45970.659312037038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45970.659312037038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45970.659312037038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45970.659312037038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45970.659312037038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45970.659312037038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45970.659312037038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45970.659312037038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45970.659312037038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45970.659312037038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45970.659312037038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45970.659312037038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45970.659312037038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45970.659312037038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45970.659312037038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45970.659312037038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45970.659312037038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45970.659312037038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45970.659312037038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45970.659312037038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45970.659312037038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45970.659312037038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45970.659312037038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45970.659312037038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45970.659312037038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45970.659312037038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45970.659312037038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45970.659312037038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45970.659312037038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45970.659312037038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45970.659312037038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45970.659312037038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45970.659312037038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45970.659312037038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45970.659312037038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45970.659312037038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45970.659312037038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45970.659312037038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45970.659312037038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45970.659312037038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45970.659312037038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45970.659312037038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45970.659312037038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45970.659312037038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45970.659312037038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45970.659312037038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45970.659312037038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45970.659312037038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45970.659312037038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45970.659312037038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45970.659312037038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45970.659312037038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45970.659312037038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45970.659312037038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45970.659312037038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45970.659312037038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45970.659312037038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45970.659312037038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45970.659312037038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45970.659312037038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45970.659312037038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45970.659312037038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45970.659312037038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45970.659312037038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45970.659312037038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45970.659312037038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45970.659312037038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45970.659312037038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45970.659312037038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45970.659312037038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45970.659312037038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45970.659312037038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45970.659312037038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45970.659312037038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45970.659312037038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45970.659312037038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45970.659312037038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45970.659312037038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45970.659312037038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45970.659312037038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45970.659312037038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45970.659312037038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45970.659312037038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45970.659312037038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45970.659312037038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45970.659312037038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45970.659312037038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45970.659312037038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45970.659312037038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45970.659312037038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45970.659312037038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45970.659312037038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45970.659312037038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45970.659312037038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45970.659312037038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45970.659312037038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45970.659312037038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45970.659312037038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45970.659312037038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45970.659312037038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45970.659312037038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45970.659312037038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45970.659312037038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45970.659312037038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45970.659312037038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45970.659312037038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45970.659312037038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45970.659312037038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45970.659312037038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45970.659312037038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45970.659312037038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45970.659312037038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45970.659312037038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45970.659312037038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45970.659312037038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45970.659312037038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45970.659312037038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45970.659312037038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45970.659312037038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45970.659312037038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45970.659312037038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45970.659312037038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45970.659312037038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45970.659312037038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45970.659312037038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45970.659312037038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45970.659312037038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45970.659312037038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45970.659312037038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45970.659312037038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45970.659312037038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45970.659312037038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45970.659312037038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45970.659312037038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45970.659312037038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45970.659312037038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45970.659312037038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45970.659312037038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45970.659312037038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45970.659312037038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45970.659312037038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45970.659312037038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45970.659312037038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45970.659312037038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45970.659312037038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45970.659312037038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45970.659312037038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45970.659312037038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45970.659312037038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45970.659312037038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45970.659312037038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45970.659312037038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45970.659312037038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45970.659312037038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45970.659312037038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45970.659312037038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45970.659312037038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45970.659312037038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45970.659312037038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45970.659312037038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45970.659312037038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45970.659312037038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45970.659312037038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45970.659312037038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45970.659312037038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45970.659312037038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45970.659312037038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45970.659312037038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45970.659312037038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45970.659312037038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45970.659312037038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45970.659312037038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45970.659312037038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45970.659312037038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45970.659312037038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45970.659312037038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45970.659312037038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45970.659312037038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45970.659312037038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45970.659312037038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45970.659312037038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45970.659312037038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45970.659312037038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45970.659312037038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45970.659312037038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45970.659312037038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45970.659312037038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45970.659312037038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45970.659312037038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45970.659312037038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45970.659312037038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45970.659312037038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45970.659312037038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45970.659312037038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45970.659312037038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45970.659312037038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45970.659312037038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45970.659312037038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45970.659312037038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45970.659312037038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45970.659312037038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45970.659312037038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45970.659312037038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45970.659312037038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45970.659312037038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45970.659312037038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45970.659312037038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45970.659312037038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45970.659312037038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45970.659312037038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45970.659312037038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45970.659312037038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45970.659312037038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45970.659312037038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45970.659312037038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45970.659312037038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45970.659312037038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45970.659312037038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45970.659312037038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45970.659312037038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45970.659312037038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45970.659312037038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45970.659312037038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45970.659312037038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45970.659312037038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45970.659312037038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45970.659312037038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45970.659312037038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45970.659312037038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45970.659312037038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45970.659312037038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45970.659312037038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45970.659312037038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45970.659312037038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45970.659312037038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45970.659312037038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45970.659312037038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45970.659312037038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45970.659312037038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45970.659312037038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45970.659312037038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45970.659312037038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45970.659312037038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45970.659312037038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45970.659312037038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45970.659312037038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45970.659312037038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45970.659312037038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45970.659312037038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45970.659312037038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45970.659312037038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45970.659312037038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45970.659312037038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45970.659312037038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45970.659312037038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45970.659312037038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45970.659312037038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45970.659312037038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45970.659312037038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45970.659312037038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45970.659312037038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45970.659312037038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45970.659312037038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45970.659312037038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45970.659312037038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45970.659312037038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45970.659312037038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45970.659312037038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45970.659312037038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45970.659312037038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45970.659312037038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45970.659312037038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45970.659312037038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45970.659312037038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45970.659312037038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45970.659312037038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45970.659312037038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45970.659312037038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45970.659312037038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45970.659312037038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45970.659312037038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45970.659312037038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45970.659312037038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45970.659312037038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45970.659312037038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45970.659312037038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45970.659312037038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45970.659312037038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45970.659312037038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45970.659312037038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45970.659312037038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45970.659312037038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45970.659312037038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45970.659312037038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45970.659312037038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45970.659312037038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45970.659312037038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45970.659312037038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45970.659312037038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45970.659312037038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45970.659312037038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45970.659312037038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45970.659312037038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45970.659312037038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45970.659312037038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45970.659312037038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45970.659312037038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45970.659312037038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45970.659312037038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45970.659312037038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45970.659312037038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45970.659312037038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45970.659312037038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45970.659312037038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45970.659312037038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45970.659312037038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45970.659312037038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45970.659312037038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45970.659312037038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45970.659312037038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45970.659312037038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45970.659312037038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45970.659312037038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45970.659312037038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45970.659312037038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45970.659312037038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45970.659312037038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45970.659312037038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45970.659312037038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45970.659312037038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45970.659312037038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45970.659312037038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45970.659312037038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45970.659312037038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45970.659312037038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45970.659312037038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45970.659312037038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45970.659312037038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45970.659312037038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45970.659312037038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45970.659312037038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45970.659312037038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45970.659312037038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45970.659312037038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45970.659312037038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45970.659312037038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45970.659312037038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45970.659312037038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45970.659312037038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45970.659312037038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45970.659312037038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45970.659312037038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45970.659312037038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45970.659312037038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45970.659312037038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45970.659312037038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45970.659312037038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45970.659312037038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45970.659312037038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45970.659312037038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45970.659312037038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45970.659312037038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45970.659312037038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45970.659312037038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45970.659312037038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45970.659312037038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45970.659312037038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45970.659312037038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45970.659312037038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45970.659312037038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45970.659312037038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45970.659312037038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45970.659312037038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45970.659312037038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45970.659312037038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45970.659312037038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45970.659312037038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45970.659312037038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45970.659312037038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45970.659312037038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45970.659312037038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45970.659312037038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45970.659312037038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45970.659312037038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45970.659312037038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45970.659312037038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45970.659312037038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45970.659312037038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45970.659312037038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45970.659312037038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45970.659312037038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45970.659312037038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45970.659312037038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45970.659312037038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45970.659312037038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45970.659312037038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45970.659312037038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45970.659312037038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45970.659312037038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45970.659312037038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45970.659312037038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45970.659312037038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45970.659312037038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45970.659312037038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45970.659312037038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45970.659312037038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45970.659312037038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45970.659312037038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45970.659312037038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45970.659312037038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45970.659312037038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45970.659312037038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45970.659312037038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45970.659312037038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45970.659312037038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45970.659312037038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45970.659312037038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45970.659312037038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45970.659312037038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45970.659312037038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45970.659312037038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45970.659312037038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45970.659312037038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45970.659312037038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45970.659312037038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45970.659312037038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45970.659312037038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45970.659312037038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45970.659312037038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45970.659312037038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45970.659312037038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45970.659312037038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45970.659312037038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45970.659312037038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45970.659312037038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45970.659312037038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45970.659312037038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45970.659312037038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45970.659312037038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45970.659312037038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45970.659312037038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45970.659312037038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45970.659312037038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45970.659312037038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45970.659312037038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45970.659312037038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45970.659312037038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45970.659312037038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45970.659312037038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45970.659312037038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45970.659312037038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45970.659312037038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45970.659312037038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45970.659312037038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45970.659312037038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45970.659312037038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45970.659312037038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45970.659312037038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45970.659312037038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45970.659312037038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45970.659312037038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45970.659312037038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45970.659312037038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45970.659312037038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45970.659312037038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45970.659312037038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45970.659312037038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45970.659312037038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45970.659312037038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45970.659312037038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45970.659312037038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45970.659312037038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45970.659312037038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45970.659312037038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45970.659312037038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45970.659312037038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45970.659312037038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45970.659312037038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45970.659312037038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45970.659312037038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45970.659312037038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45970.659312037038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45970.659312037038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45970.659312037038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45970.659312037038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45970.659312037038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45970.659312037038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45970.659312037038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45970.659312037038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45970.659312037038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45970.659312037038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45970.659312037038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45970.659312037038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45970.659312037038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45970.659312037038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45970.659312037038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45970.659312037038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45970.659312037038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45970.659312037038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45970.659312037038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45970.659312037038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45970.659312037038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45970.659312037038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45970.659312037038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45970.659312037038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45970.659312037038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45970.659312037038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45970.659312037038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45970.659312037038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45970.659312037038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45970.659312037038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45970.659312037038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45970.659312037038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45970.659312037038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45970.659312037038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45970.659312037038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45970.659312037038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45970.659312037038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45970.659312037038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45970.659312037038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45970.659312037038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45970.659312037038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45970.659312037038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45970.659312037038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45970.659312037038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45970.659312037038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45970.659312037038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45970.659312037038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45970.659312037038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45970.659312037038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45970.659312037038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45970.659312037038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45970.659312037038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45970.659312037038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45970.659312037038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45970.659312037038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45970.659312037038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45970.659312037038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45970.659312037038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45970.659312037038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45970.659312037038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45970.659312037038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45970.659312037038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45970.659312037038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45970.659312037038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45970.659312037038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45970.659312037038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45970.659312037038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45970.659312037038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45970.659312037038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45970.659312037038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45970.659312037038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45970.659312037038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45970.659312037038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45970.659312037038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45970.659312037038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45970.659312037038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45970.659312037038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45970.659312037038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45970.659312037038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45970.659312037038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45970.659312037038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45970.659312037038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45970.659312037038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45970.659312037038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45970.659312037038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45970.659312037038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45970.659312037038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45970.659312037038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45970.659312037038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45970.659312037038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45970.659312037038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45970.659312037038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45970.659312037038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45970.659312037038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45970.659312037038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45970.659312037038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45970.659312037038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45970.659312037038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45970.659312037038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45970.659312037038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45970.659312037038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45970.659312037038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45970.659312037038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45970.659312037038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45970.659312037038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45970.659312037038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45970.659312037038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45970.659312037038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45970.659312037038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45970.659312037038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45970.659312037038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45970.659312037038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45970.659312037038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45970.659312037038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45970.659312037038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45970.659312037038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45970.659312037038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45970.659312037038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45970.659312037038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45970.659312037038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45970.659312037038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45970.659312037038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45970.659312037038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45970.659312037038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45970.659312037038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45970.659312037038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45970.659312037038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45970.659312037038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45970.659312037038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45970.659312037038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45970.659312037038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45970.659312037038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45970.659312037038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45970.659312037038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45970.659312037038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45970.659312037038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45970.659312037038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45970.659312037038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45970.659312037038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45970.659312037038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45970.659312037038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45970.659312037038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45970.659312037038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45970.659312037038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45970.659312037038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45970.659312037038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45970.659312037038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45970.659312037038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45970.659312037038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45970.659312037038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45970.659312037038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45970.659312037038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45970.659312037038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45970.659312037038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45970.659312037038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45970.659312037038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45970.659312037038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45970.659312037038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45970.659312037038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45970.659312037038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45970.659312037038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45970.659312037038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45970.659312037038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45970.659312037038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45970.659312037038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45970.659312037038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45970.659312037038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45970.659312037038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45970.659312037038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45970.659312037038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45970.659312037038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45970.659312037038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45970.659312037038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45970.659312037038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45970.659312037038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45970.659312037038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45970.659312037038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45970.659312037038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45970.659312037038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45970.659312037038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45970.659312037038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45970.659312037038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45970.659312037038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45970.659312037038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45970.659312037038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45970.659312037038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45970.659312037038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45970.659312037038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45970.659312037038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45970.659312037038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45970.659312037038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45970.659312037038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45970.659312037038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45970.659312037038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45970.659312037038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45970.659312037038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45970.659312037038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45970.659312037038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45970.659312037038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45970.659312037038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45970.659312037038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45970.659312037038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45970.659312037038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45970.659312037038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45970.659312037038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45970.659312037038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45970.659312037038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45970.659312037038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45970.659312037038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45970.659312037038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45970.659312037038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45970.659312037038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45970.659312037038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45970.659312037038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45970.659312037038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45970.659312037038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45970.659312037038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45970.659312037038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45970.659312037038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45970.659312037038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45970.659312037038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45970.659312037038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45970.659312037038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45970.659312037038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45970.659312037038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45970.659312037038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45970.659312037038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45970.659312037038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45970.659312037038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45970.659312037038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45970.659312037038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45970.659312037038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45970.659312037038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45970.659312037038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45970.659312037038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45970.659312037038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45970.659312037038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45970.659312037038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45970.659312037038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45970.659312037038</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3"/>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267.17859444444184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8</v>
      </c>
      <c r="D3" s="92" t="s">
        <v>28464</v>
      </c>
      <c r="E3" s="95" t="s">
        <v>39100</v>
      </c>
      <c r="F3" s="96">
        <v>45970.622916666667</v>
      </c>
      <c r="G3" s="136">
        <f t="shared" ref="G3:G34" ca="1" si="1">IFERROR(NOW()-F3,"")</f>
        <v>3.6395370370883029E-2</v>
      </c>
      <c r="H3" s="96">
        <v>45970.622696759259</v>
      </c>
      <c r="I3" s="135" t="str">
        <f>IFERROR(VLOOKUP(D3,DB!A:F,6,0),"")</f>
        <v>SCECO+STB</v>
      </c>
      <c r="J3" s="135" t="str">
        <f>IFERROR(VLOOKUP(D3,DB!A:G,7,0),"")</f>
        <v>Weak</v>
      </c>
      <c r="K3" s="98" t="s">
        <v>39110</v>
      </c>
      <c r="L3" s="92" t="str">
        <f>IFERROR(VLOOKUP(D3,DB!A:I,9,0),"")</f>
        <v>Latis</v>
      </c>
    </row>
    <row r="4" spans="1:16" ht="15" customHeight="1">
      <c r="A4" s="135"/>
      <c r="B4" s="135"/>
      <c r="C4" s="94"/>
      <c r="D4" s="92"/>
      <c r="E4" s="95"/>
      <c r="F4" s="96"/>
      <c r="G4" s="136">
        <f ca="1">IFERROR(NOW()-F4,"")</f>
        <v>45970.659312037038</v>
      </c>
      <c r="H4" s="96"/>
      <c r="I4" s="135"/>
      <c r="J4" s="135"/>
      <c r="K4" s="98"/>
      <c r="L4" s="92"/>
    </row>
    <row r="5" spans="1:16" ht="15" customHeight="1">
      <c r="A5" s="135"/>
      <c r="B5" s="135"/>
      <c r="C5" s="94"/>
      <c r="D5" s="92"/>
      <c r="E5" s="95"/>
      <c r="F5" s="96"/>
      <c r="G5" s="136">
        <f ca="1">IFERROR(NOW()-F5,"")</f>
        <v>45970.659312037038</v>
      </c>
      <c r="H5" s="96"/>
      <c r="I5" s="135"/>
      <c r="J5" s="135"/>
      <c r="K5" s="98"/>
      <c r="L5" s="92"/>
    </row>
    <row r="6" spans="1:16" ht="15" customHeight="1">
      <c r="A6" s="135"/>
      <c r="B6" s="135" t="str">
        <f>IFERROR(VLOOKUP(D6,DB!A:K,11,0),"")</f>
        <v/>
      </c>
      <c r="C6" s="94"/>
      <c r="D6" s="92"/>
      <c r="E6" s="95"/>
      <c r="F6" s="96"/>
      <c r="G6" s="136">
        <f t="shared" ca="1" si="1"/>
        <v>45970.659312037038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45970.659312037038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45970.659312037038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45970.659312037038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45970.659312037038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45970.659312037038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45970.659312037038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45970.659312037038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45970.659312037038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45970.659312037038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45970.659312037038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45970.659312037038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45970.659312037038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45970.659312037038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45970.659312037038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45970.659312037038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45970.659312037038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45970.659312037038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45970.659312037038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45970.659312037038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45970.659312037038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45970.659312037038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45970.659312037038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45970.659312037038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45970.659312037038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45970.659312037038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45970.659312037038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45970.659312037038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45970.659312037038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ref="G35:G66" ca="1" si="2">IFERROR(NOW()-F35,"")</f>
        <v>45970.659312037038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45970.659312037038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45970.659312037038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45970.659312037038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45970.659312037038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45970.659312037038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45970.659312037038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45970.659312037038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45970.659312037038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45970.659312037038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45970.659312037038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45970.659312037038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45970.659312037038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45970.659312037038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45970.659312037038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45970.659312037038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45970.659312037038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45970.659312037038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45970.659312037038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45970.659312037038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45970.659312037038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45970.659312037038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45970.659312037038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45970.659312037038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45970.659312037038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45970.659312037038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45970.659312037038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45970.659312037038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45970.659312037038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45970.659312037038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45970.659312037038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45970.659312037038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ref="G67:G98" ca="1" si="3">IFERROR(NOW()-F67,"")</f>
        <v>45970.659312037038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3"/>
        <v>45970.659312037038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3"/>
        <v>45970.659312037038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45970.659312037038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45970.659312037038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45970.659312037038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45970.659312037038</v>
      </c>
      <c r="H73" s="96"/>
      <c r="I73" s="135" t="str">
        <f>IFERROR(VLOOKUP(D73,DB!A:F,6,0),"")</f>
        <v/>
      </c>
      <c r="J73" s="135" t="str">
        <f>IFERROR(VLOOKUP(D73,DB!A:G,7,0),"")</f>
        <v/>
      </c>
      <c r="K73" s="98"/>
      <c r="L73" s="92" t="str">
        <f>IFERROR(VLOOKUP(D73,DB!A:I,9,0),"")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39111</v>
      </c>
      <c r="B2" s="37" t="str">
        <f>IFERROR(VLOOKUP(D2,DB!A:K,11,0),"")</f>
        <v>R5</v>
      </c>
      <c r="C2" s="37">
        <v>3</v>
      </c>
      <c r="D2" s="107" t="s">
        <v>36011</v>
      </c>
      <c r="E2" s="37" t="s">
        <v>39021</v>
      </c>
      <c r="F2" s="38">
        <v>45891.832060185188</v>
      </c>
      <c r="G2" s="116">
        <f ca="1">IFERROR(NOW()-F2,"")</f>
        <v>78.827251851849724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44.470434722221398</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1" ca="1" si="1">IFERROR(NOW()-F4,"")</f>
        <v>21.99820092592563</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45970.659312037038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45970.659312037038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45970.659312037038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45970.659312037038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45970.659312037038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45970.659312037038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45970.659312037038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45970.659312037038</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45970.659312037038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45970.659312037038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45970.659312037038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45970.659312037038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45970.659312037038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45970.659312037038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45970.659312037038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45970.659312037038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45970.659312037038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45970.659312037038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45970.659312037038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45970.659312037038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45970.659312037038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45970.659312037038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45970.659312037038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45970.659312037038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45970.659312037038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45970.659312037038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45970.659312037038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45970.659312037038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45970.659312037038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45970.659312037038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45970.659312037038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45970.659312037038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45970.659312037038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45970.659312037038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45970.659312037038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45970.659312037038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45970.659312037038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45970.659312037038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45970.659312037038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45970.659312037038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45970.659312037038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45970.659312037038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45970.659312037038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45970.659312037038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45970.659312037038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45970.659312037038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45970.659312037038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45970.659312037038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45970.659312037038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45970.659312037038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45970.659312037038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45970.659312037038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45970.659312037038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45970.659312037038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45970.659312037038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45970.659312037038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45970.659312037038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45970.659312037038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45970.659312037038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45970.659312037038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45970.659312037038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45970.659312037038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45970.659312037038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45970.659312037038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45970.659312037038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45970.659312037038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45970.659312037038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45970.659312037038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45970.659312037038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45970.659312037038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45970.659312037038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45970.659312037038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45970.659312037038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45970.659312037038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45970.659312037038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45970.659312037038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45970.659312037038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45970.659312037038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45970.659312037038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45970.659312037038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45970.659312037038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45970.659312037038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45970.659312037038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45970.659312037038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45970.659312037038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45970.659312037038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45970.659312037038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45970.659312037038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45970.659312037038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45970.659312037038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45970.659312037038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45970.659312037038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45970.659312037038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45970.659312037038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45970.659312037038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45970.659312037038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45970.659312037038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45970.659312037038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45970.659312037038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45970.659312037038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45970.659312037038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45970.659312037038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45970.659312037038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45970.659312037038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45970.659312037038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45970.659312037038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45970.659312037038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45970.659312037038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45970.659312037038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45970.659312037038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45970.659312037038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45970.659312037038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45970.659312037038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45970.659312037038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45970.659312037038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45970.659312037038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45970.659312037038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45970.659312037038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45970.659312037038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45970.659312037038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45970.659312037038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45970.659312037038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45970.659312037038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45970.659312037038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45970.659312037038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45970.659312037038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45970.659312037038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45970.659312037038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45970.659312037038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45970.659312037038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45970.659312037038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45970.659312037038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45970.659312037038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45970.659312037038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45970.659312037038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45970.659312037038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45970.659312037038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45970.659312037038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45970.659312037038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45970.659312037038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45970.659312037038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45970.659312037038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45970.659312037038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45970.659312037038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45970.659312037038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45970.659312037038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45970.659312037038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45970.659312037038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45970.659312037038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45970.659312037038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45970.659312037038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45970.659312037038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45970.659312037038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45970.659312037038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45970.659312037038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45970.659312037038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45970.659312037038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45970.659312037038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45970.659312037038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45970.659312037038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45970.659312037038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45970.659312037038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45970.659312037038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45970.659312037038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45970.659312037038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45970.659312037038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45970.659312037038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45970.659312037038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45970.659312037038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45970.659312037038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45970.659312037038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45970.659312037038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45970.659312037038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45970.659312037038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45970.659312037038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45970.659312037038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45970.659312037038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45970.659312037038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45970.659312037038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45970.659312037038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45970.659312037038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45970.659312037038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45970.659312037038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45970.659312037038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45970.659312037038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45970.659312037038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45970.659312037038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45970.659312037038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45970.659312037038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45970.659312037038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45970.659312037038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45970.659312037038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45970.659312037038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45970.659312037038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45970.659312037038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45970.659312037038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45970.659312037038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45970.659312037038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45970.659312037038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45970.659312037038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45970.659312037038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45970.659312037038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45970.659312037038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45970.659312037038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45970.659312037038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45970.659312037038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45970.659312037038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45970.659312037038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45970.659312037038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45970.659312037038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45970.659312037038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45970.659312037038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45970.659312037038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45970.659312037038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45970.659312037038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45970.659312037038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45970.659312037038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45970.659312037038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45970.659312037038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45970.659312037038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45970.659312037038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45970.659312037038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45970.659312037038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45970.659312037038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45970.659312037038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45970.659312037038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45970.659312037038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45970.659312037038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45970.659312037038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45970.659312037038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45970.659312037038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45970.659312037038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45970.659312037038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45970.659312037038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45970.659312037038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45970.659312037038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45970.659312037038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45970.659312037038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45970.659312037038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45970.659312037038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45970.659312037038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45970.659312037038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45970.659312037038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45970.659312037038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45970.659312037038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45970.659312037038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45970.659312037038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45970.659312037038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45970.659312037038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45970.659312037038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45970.659312037038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45970.659312037038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45970.659312037038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45970.659312037038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45970.659312037038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45970.659312037038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45970.659312037038</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39119</v>
      </c>
      <c r="B2" s="142" t="str">
        <f>IFERROR(VLOOKUP(D2,DB!A:K,11,0),"")</f>
        <v>R6</v>
      </c>
      <c r="C2" s="143">
        <v>2</v>
      </c>
      <c r="D2" s="142" t="s">
        <v>29650</v>
      </c>
      <c r="E2" s="124" t="s">
        <v>39100</v>
      </c>
      <c r="F2" s="144"/>
      <c r="G2" s="105">
        <f t="shared" ref="G2:G17" ca="1" si="0">IFERROR(NOW()-F2,"-")</f>
        <v>45970.659312037038</v>
      </c>
      <c r="H2" s="144">
        <v>45970.641180555554</v>
      </c>
      <c r="I2" s="142" t="str">
        <f>IFERROR(VLOOKUP(D2,DB!A:F,6,0),"")</f>
        <v>SCECO</v>
      </c>
      <c r="J2" s="142" t="str">
        <f>IFERROR(VLOOKUP(D2,DB!A:G,7,0),"")</f>
        <v>Dead</v>
      </c>
      <c r="K2" s="145" t="s">
        <v>39120</v>
      </c>
      <c r="L2" s="146" t="str">
        <f>IFERROR(VLOOKUP(D2,DB!A:I,9,0),"")</f>
        <v>Latis</v>
      </c>
    </row>
    <row r="3" spans="1:16382" ht="31.5" customHeight="1">
      <c r="A3" s="141"/>
      <c r="B3" s="142" t="str">
        <f>IFERROR(VLOOKUP(D3,DB!A:K,11,0),"")</f>
        <v/>
      </c>
      <c r="C3" s="143"/>
      <c r="D3" s="142"/>
      <c r="E3" s="124"/>
      <c r="F3" s="144"/>
      <c r="G3" s="105">
        <f t="shared" ca="1" si="0"/>
        <v>45970.659312037038</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45970.659312037038</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45970.659312037038</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45970.659312037038</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45970.659312037038</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45970.659312037038</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45970.659312037038</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45970.659312037038</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45970.659312037038</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45970.659312037038</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45970.659312037038</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45970.659312037038</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45970.659312037038</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45970.659312037038</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45970.659312037038</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ref="G18:G81" ca="1" si="1">IFERROR(NOW()-F18,"-")</f>
        <v>45970.659312037038</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45970.659312037038</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45970.659312037038</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45970.659312037038</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45970.659312037038</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45970.659312037038</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45970.659312037038</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45970.659312037038</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45970.659312037038</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45970.659312037038</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45970.659312037038</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45970.659312037038</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45970.659312037038</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45970.659312037038</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45970.659312037038</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45970.659312037038</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45970.659312037038</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45970.659312037038</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45970.659312037038</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45970.659312037038</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45970.659312037038</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45970.659312037038</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45970.659312037038</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45970.659312037038</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45970.659312037038</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45970.659312037038</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45970.659312037038</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45970.659312037038</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45970.659312037038</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45970.659312037038</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45970.659312037038</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45970.659312037038</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45970.659312037038</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45970.659312037038</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45970.659312037038</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45970.659312037038</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45970.659312037038</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45970.659312037038</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45970.659312037038</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45970.659312037038</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45970.659312037038</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45970.659312037038</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45970.659312037038</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45970.659312037038</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45970.659312037038</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45970.659312037038</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45970.659312037038</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45970.659312037038</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45970.659312037038</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45970.659312037038</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45970.659312037038</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45970.659312037038</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45970.659312037038</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45970.659312037038</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45970.659312037038</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45970.659312037038</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45970.659312037038</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45970.659312037038</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45970.659312037038</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45970.659312037038</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45970.659312037038</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45970.659312037038</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45970.659312037038</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45970.659312037038</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ref="G82:G145" ca="1" si="2">IFERROR(NOW()-F82,"-")</f>
        <v>45970.659312037038</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45970.659312037038</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45970.659312037038</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45970.659312037038</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45970.659312037038</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45970.659312037038</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45970.659312037038</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45970.659312037038</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45970.659312037038</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45970.659312037038</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45970.659312037038</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45970.659312037038</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45970.659312037038</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45970.659312037038</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45970.659312037038</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45970.659312037038</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45970.659312037038</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45970.659312037038</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45970.659312037038</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45970.659312037038</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45970.659312037038</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45970.659312037038</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45970.659312037038</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45970.659312037038</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45970.659312037038</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45970.659312037038</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45970.659312037038</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45970.659312037038</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45970.659312037038</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45970.659312037038</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45970.659312037038</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45970.659312037038</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45970.659312037038</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45970.659312037038</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45970.659312037038</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45970.659312037038</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45970.659312037038</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45970.659312037038</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45970.659312037038</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45970.659312037038</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45970.659312037038</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45970.659312037038</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45970.659312037038</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45970.659312037038</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45970.659312037038</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45970.659312037038</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45970.659312037038</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45970.659312037038</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45970.659312037038</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45970.659312037038</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45970.659312037038</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45970.659312037038</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45970.659312037038</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45970.659312037038</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45970.659312037038</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45970.659312037038</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45970.659312037038</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45970.659312037038</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45970.659312037038</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45970.659312037038</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45970.659312037038</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45970.659312037038</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45970.659312037038</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45970.659312037038</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ref="G146:G179" ca="1" si="3">IFERROR(NOW()-F146,"-")</f>
        <v>45970.659312037038</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45970.659312037038</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45970.659312037038</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45970.659312037038</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45970.659312037038</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45970.659312037038</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45970.659312037038</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45970.659312037038</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45970.659312037038</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45970.659312037038</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45970.659312037038</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45970.659312037038</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45970.659312037038</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45970.659312037038</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45970.659312037038</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45970.659312037038</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45970.659312037038</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45970.659312037038</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45970.659312037038</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45970.659312037038</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45970.659312037038</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45970.659312037038</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45970.659312037038</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45970.659312037038</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45970.659312037038</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45970.659312037038</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45970.659312037038</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45970.659312037038</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45970.659312037038</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45970.659312037038</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45970.659312037038</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45970.659312037038</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45970.659312037038</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45970.659312037038</v>
      </c>
      <c r="H179" s="144"/>
      <c r="I179" s="142" t="str">
        <f>IFERROR(VLOOKUP(D179,DB!A:F,6,0),"")</f>
        <v/>
      </c>
      <c r="J179" s="142" t="str">
        <f>IFERROR(VLOOKUP(D179,DB!A:G,7,0),"")</f>
        <v/>
      </c>
      <c r="K179" s="145"/>
      <c r="L179" s="146" t="str">
        <f>IFERROR(VLOOKUP(D179,DB!A:I,9,0),"")</f>
        <v/>
      </c>
    </row>
  </sheetData>
  <dataValidations count="2">
    <dataValidation allowBlank="1" showInputMessage="1" showErrorMessage="1" sqref="E1" xr:uid="{9E1BC488-8814-4F8A-8DBE-742B3278AB71}"/>
    <dataValidation type="list" allowBlank="1" showInputMessage="1" showErrorMessage="1" sqref="E2:E1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2025-11-09T12:51:25Z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